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9273AFF4-16D6-4010-8BAB-AFA88F09FDDC}" xr6:coauthVersionLast="36" xr6:coauthVersionMax="36" xr10:uidLastSave="{00000000-0000-0000-0000-000000000000}"/>
  <bookViews>
    <workbookView xWindow="0" yWindow="0" windowWidth="28800" windowHeight="13425" xr2:uid="{FE097E86-8F85-4874-BD73-9DC74915B16B}"/>
  </bookViews>
  <sheets>
    <sheet name="Tartalom" sheetId="8" r:id="rId1"/>
    <sheet name="4.5.1." sheetId="2" r:id="rId2"/>
    <sheet name="4.5.2." sheetId="3" r:id="rId3"/>
    <sheet name="4.5.3." sheetId="4" r:id="rId4"/>
    <sheet name="4.5.4." sheetId="5" r:id="rId5"/>
    <sheet name="4.5.5." sheetId="6" r:id="rId6"/>
    <sheet name="4.5.6.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5" l="1"/>
  <c r="H5" i="5"/>
  <c r="H6" i="5"/>
  <c r="H7" i="5"/>
  <c r="H8" i="5"/>
  <c r="H9" i="5"/>
  <c r="H10" i="5"/>
  <c r="H11" i="5"/>
  <c r="C23" i="5" s="1"/>
  <c r="H12" i="5"/>
  <c r="H13" i="5"/>
  <c r="C25" i="5" s="1"/>
  <c r="H14" i="5"/>
  <c r="E26" i="5" s="1"/>
  <c r="B25" i="5"/>
  <c r="D25" i="5"/>
  <c r="E25" i="5"/>
  <c r="F25" i="5"/>
  <c r="C26" i="5"/>
  <c r="D26" i="5"/>
  <c r="G26" i="5"/>
  <c r="H26" i="5"/>
  <c r="B35" i="5"/>
  <c r="C35" i="5"/>
  <c r="D35" i="5"/>
  <c r="E35" i="5"/>
  <c r="F35" i="5"/>
  <c r="G35" i="5"/>
  <c r="B36" i="5"/>
  <c r="C36" i="5"/>
  <c r="D36" i="5"/>
  <c r="E36" i="5"/>
  <c r="F36" i="5"/>
  <c r="G36" i="5"/>
  <c r="H36" i="5"/>
  <c r="B37" i="5"/>
  <c r="C37" i="5"/>
  <c r="D37" i="5"/>
  <c r="E37" i="5"/>
  <c r="F37" i="5"/>
  <c r="G37" i="5"/>
  <c r="B38" i="5"/>
  <c r="C38" i="5"/>
  <c r="D38" i="5"/>
  <c r="E38" i="5"/>
  <c r="F38" i="5"/>
  <c r="G38" i="5"/>
  <c r="H38" i="5"/>
  <c r="B47" i="5"/>
  <c r="C47" i="5"/>
  <c r="D47" i="5"/>
  <c r="E47" i="5"/>
  <c r="F47" i="5"/>
  <c r="G47" i="5"/>
  <c r="B48" i="5"/>
  <c r="C48" i="5"/>
  <c r="D48" i="5"/>
  <c r="E48" i="5"/>
  <c r="F48" i="5"/>
  <c r="G48" i="5"/>
  <c r="B49" i="5"/>
  <c r="C49" i="5"/>
  <c r="D49" i="5"/>
  <c r="E49" i="5"/>
  <c r="F49" i="5"/>
  <c r="G49" i="5"/>
  <c r="B50" i="5"/>
  <c r="C50" i="5"/>
  <c r="D50" i="5"/>
  <c r="E50" i="5"/>
  <c r="F50" i="5"/>
  <c r="G50" i="5"/>
  <c r="H50" i="5"/>
  <c r="C30" i="2"/>
  <c r="D30" i="2"/>
  <c r="E30" i="2"/>
  <c r="C31" i="2"/>
  <c r="D31" i="2"/>
  <c r="E31" i="2"/>
  <c r="C32" i="2"/>
  <c r="D32" i="2"/>
  <c r="E32" i="2"/>
  <c r="C33" i="2"/>
  <c r="D33" i="2"/>
  <c r="E33" i="2"/>
  <c r="C34" i="2"/>
  <c r="D34" i="2"/>
  <c r="E34" i="2"/>
  <c r="C35" i="2"/>
  <c r="D35" i="2"/>
  <c r="E35" i="2"/>
  <c r="D36" i="2"/>
  <c r="D24" i="5" l="1"/>
  <c r="B23" i="5"/>
  <c r="F23" i="5"/>
  <c r="E36" i="2"/>
  <c r="C36" i="2"/>
  <c r="H47" i="5"/>
  <c r="H35" i="5"/>
  <c r="G24" i="5"/>
  <c r="C24" i="5"/>
  <c r="E23" i="5"/>
  <c r="H48" i="5"/>
  <c r="F26" i="5"/>
  <c r="B26" i="5"/>
  <c r="F24" i="5"/>
  <c r="B24" i="5"/>
  <c r="D23" i="5"/>
  <c r="H49" i="5"/>
  <c r="H37" i="5"/>
  <c r="G25" i="5"/>
  <c r="E24" i="5"/>
  <c r="G23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3930581-C750-4929-9C0F-1CB59CB516AF}">
      <text>
        <r>
          <rPr>
            <i/>
            <sz val="8"/>
            <color indexed="81"/>
            <rFont val="Tahoma"/>
            <family val="2"/>
            <charset val="238"/>
          </rPr>
          <t>Forrás: Magyar Energia Hivatal.</t>
        </r>
      </text>
    </comment>
    <comment ref="A16" authorId="0" shapeId="0" xr:uid="{F0AFDC32-D131-42E2-9EEA-CCE534DAAF63}">
      <text>
        <r>
          <rPr>
            <sz val="8"/>
            <color indexed="81"/>
            <rFont val="Tahoma"/>
            <family val="2"/>
            <charset val="238"/>
          </rPr>
          <t>Tűzifa, egyéb megújuló-, valamint hulladék-energiahordozók együtt.</t>
        </r>
      </text>
    </comment>
    <comment ref="A21" authorId="0" shapeId="0" xr:uid="{2BCB9A1E-2F31-44A6-A126-D7FF811F14AC}">
      <text>
        <r>
          <rPr>
            <sz val="8"/>
            <color indexed="81"/>
            <rFont val="Tahoma"/>
            <family val="2"/>
            <charset val="238"/>
          </rPr>
          <t>PB-gázzal és gazolinnal együtt.</t>
        </r>
      </text>
    </comment>
    <comment ref="A35" authorId="0" shapeId="0" xr:uid="{E2C55148-3D82-4572-8661-0AE86DC531C8}">
      <text>
        <r>
          <rPr>
            <sz val="8"/>
            <color indexed="81"/>
            <rFont val="Tahoma"/>
            <family val="2"/>
            <charset val="238"/>
          </rPr>
          <t>Tűzifa, egyéb megújuló-, valamint hulladék-energiahordozók együtt.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F2EE5C2-0F65-4FE9-89A1-E71B571C8300}">
      <text>
        <r>
          <rPr>
            <i/>
            <sz val="8"/>
            <color indexed="81"/>
            <rFont val="Tahoma"/>
            <family val="2"/>
            <charset val="238"/>
          </rPr>
          <t>Termelés és behozatal együtt, fűtőérték alapján. Forrás: Magyar Energia Hivatal.</t>
        </r>
      </text>
    </comment>
    <comment ref="A6" authorId="0" shapeId="0" xr:uid="{C0063D01-1B8B-4635-8CF8-F0A9254AC37D}">
      <text>
        <r>
          <rPr>
            <sz val="8"/>
            <color indexed="81"/>
            <rFont val="Tahoma"/>
            <family val="2"/>
            <charset val="238"/>
          </rPr>
          <t>PB-gázzal és gazolinnal együtt.</t>
        </r>
      </text>
    </comment>
    <comment ref="A10" authorId="0" shapeId="0" xr:uid="{50180AF3-1A02-4B59-9440-317F0A8C1777}">
      <text>
        <r>
          <rPr>
            <sz val="8"/>
            <color indexed="81"/>
            <rFont val="Tahoma"/>
            <family val="2"/>
            <charset val="238"/>
          </rPr>
          <t>Tűzifa, vízi erőművi, szélerőművi, egyéb megújuló energia, stb.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76CF034-390B-40B6-8125-6AE2F6410D1F}">
      <text>
        <r>
          <rPr>
            <sz val="8"/>
            <color indexed="81"/>
            <rFont val="Tahoma"/>
            <family val="2"/>
            <charset val="238"/>
          </rPr>
          <t>Forrás: Magyar Energia Hivatal.</t>
        </r>
      </text>
    </comment>
    <comment ref="A9" authorId="0" shapeId="0" xr:uid="{EF968AE2-6D50-4719-8775-4C0BCF039E38}">
      <text>
        <r>
          <rPr>
            <sz val="8"/>
            <color indexed="81"/>
            <rFont val="Tahoma"/>
            <family val="2"/>
            <charset val="238"/>
          </rPr>
          <t>Erőművi önfogyasztás, hálózati és transzformátorveszteségek nélkül, azaz a Villamos energia statisztikai évkönyv szerinti nettó fogyasztás.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D00EE84-AAAE-4AF3-9E7D-088AAA4DD7AB}">
      <text>
        <r>
          <rPr>
            <sz val="8"/>
            <color indexed="81"/>
            <rFont val="Tahoma"/>
            <family val="2"/>
            <charset val="238"/>
          </rPr>
          <t xml:space="preserve">2008-ig a Tevékenységek egységes ágazati osztályozási rendszere, 2003 (TEÁOR'03), 2009-től a TEÁOR'08 szerint.
Forrás: Magyar Energia Hivatal.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B36451E-C93F-41B7-A2AA-D6B754A557C8}">
      <text>
        <r>
          <rPr>
            <sz val="8"/>
            <color indexed="81"/>
            <rFont val="Tahoma"/>
            <family val="2"/>
            <charset val="238"/>
          </rPr>
          <t>A Tevékenységek egységes ágazati osztályozási rendszere, 2008 (TEÁOR'08) szerint. Forrás: Magyar Energia Hivatal.</t>
        </r>
      </text>
    </comment>
    <comment ref="A11" authorId="0" shapeId="0" xr:uid="{C2CBB4DD-5DF2-4112-8E9C-48DF937E8F96}">
      <text>
        <r>
          <rPr>
            <sz val="8"/>
            <color indexed="81"/>
            <rFont val="Tahoma"/>
            <family val="2"/>
            <charset val="238"/>
          </rPr>
          <t>Erőművi önfogyasztással és hálózati veszteséggel együtt.</t>
        </r>
      </text>
    </comment>
    <comment ref="A14" authorId="0" shapeId="0" xr:uid="{EAA03368-2592-4394-A687-D792A5EF6A39}">
      <text>
        <r>
          <rPr>
            <sz val="8"/>
            <color indexed="81"/>
            <rFont val="Tahoma"/>
            <family val="2"/>
            <charset val="238"/>
          </rPr>
          <t xml:space="preserve">Vegyipari és egyéb benzinnel együtt.
</t>
        </r>
      </text>
    </comment>
    <comment ref="A16" authorId="0" shapeId="0" xr:uid="{BBC12C47-BF54-4C72-B99C-4E4D2947532B}">
      <text>
        <r>
          <rPr>
            <sz val="8"/>
            <color indexed="81"/>
            <rFont val="Tahoma"/>
            <family val="2"/>
            <charset val="238"/>
          </rPr>
          <t xml:space="preserve">Motorikus gázolaj és tüzelőolaj együtt. 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6845578-6C5B-4E4C-BA13-4BC046B7C227}">
      <text>
        <r>
          <rPr>
            <sz val="8"/>
            <color indexed="81"/>
            <rFont val="Tahoma"/>
            <family val="2"/>
            <charset val="238"/>
          </rPr>
          <t>Forrás: Magyar Energia Hivatal.</t>
        </r>
      </text>
    </comment>
    <comment ref="A2" authorId="0" shapeId="0" xr:uid="{8ABE7E80-6D25-48F9-89D7-B7FB3FAC6932}">
      <text>
        <r>
          <rPr>
            <sz val="8"/>
            <color indexed="81"/>
            <rFont val="Tahoma"/>
            <family val="2"/>
            <charset val="238"/>
          </rPr>
          <t xml:space="preserve">A Tevékenységek egységes ágazati osztályozási rendszere, 2008 (TEÁOR'08) szerint. 
</t>
        </r>
      </text>
    </comment>
  </commentList>
</comments>
</file>

<file path=xl/sharedStrings.xml><?xml version="1.0" encoding="utf-8"?>
<sst xmlns="http://schemas.openxmlformats.org/spreadsheetml/2006/main" count="190" uniqueCount="115">
  <si>
    <t>Összesen</t>
  </si>
  <si>
    <t>Egyéb energiahordozó</t>
  </si>
  <si>
    <t>–</t>
  </si>
  <si>
    <t>Szél erőművi villamos energia</t>
  </si>
  <si>
    <t>Vízi erőművi villamos energia</t>
  </si>
  <si>
    <t>Atomerőművi villamos energia</t>
  </si>
  <si>
    <t>Szénhidrogének</t>
  </si>
  <si>
    <t>Szén</t>
  </si>
  <si>
    <t>Az elsődleges (primer) energiahordozók termelésének százalékos megoszlása</t>
  </si>
  <si>
    <t>Energiafelhasználás</t>
  </si>
  <si>
    <t>Készletváltozás (–)</t>
  </si>
  <si>
    <t>Kivitel</t>
  </si>
  <si>
    <t>Forrás összesen</t>
  </si>
  <si>
    <t>Tűzifa és egyéb biomassza</t>
  </si>
  <si>
    <t>Villamos energia</t>
  </si>
  <si>
    <t>Földgáz</t>
  </si>
  <si>
    <t>Kőolajtermékek</t>
  </si>
  <si>
    <t>Kőolaj</t>
  </si>
  <si>
    <t>Szénféleségek</t>
  </si>
  <si>
    <t>Ebből:</t>
  </si>
  <si>
    <t>Behozatal</t>
  </si>
  <si>
    <t>gazolin</t>
  </si>
  <si>
    <t>földgáz</t>
  </si>
  <si>
    <t>bányászati PB-gáz</t>
  </si>
  <si>
    <t>kőolaj</t>
  </si>
  <si>
    <t>ezen belül:</t>
  </si>
  <si>
    <t>Termelés</t>
  </si>
  <si>
    <t>Terajoule</t>
  </si>
  <si>
    <t>Megnevezés</t>
  </si>
  <si>
    <t>4.5.1. Energiamérleg</t>
  </si>
  <si>
    <t>Ebből: behozatal aránya, %</t>
  </si>
  <si>
    <t>Többi energiahordozó</t>
  </si>
  <si>
    <t>Import villamos energia</t>
  </si>
  <si>
    <t>kőolaj és kőolajterméke</t>
  </si>
  <si>
    <t>4.5.2. Az energiaforrások szerkezete [%]</t>
  </si>
  <si>
    <t>Belföldi felhasználás</t>
  </si>
  <si>
    <t>Felhasználás összesen</t>
  </si>
  <si>
    <t>Hazai termelés összesen</t>
  </si>
  <si>
    <t>4.5.3. Villamosenergia-mérleg [millió kWh]</t>
  </si>
  <si>
    <t>Előző év = 100,0</t>
  </si>
  <si>
    <t>2000 = 100,0</t>
  </si>
  <si>
    <t>Százalékos megoszlás</t>
  </si>
  <si>
    <t>Petajoule</t>
  </si>
  <si>
    <t>Egyéb fel nem sorolt ágak</t>
  </si>
  <si>
    <t>Lakosság</t>
  </si>
  <si>
    <t>Szállítás, raktározás</t>
  </si>
  <si>
    <t>Mezőgazdaság, erdőgazdálkodás, halászat</t>
  </si>
  <si>
    <t>Építőipar</t>
  </si>
  <si>
    <t>Ipar víz- és hulladék-gazdálkodás nélkül</t>
  </si>
  <si>
    <t>Év</t>
  </si>
  <si>
    <t>4.5.4. Energiafelhasználás</t>
  </si>
  <si>
    <t>Tűzifa</t>
  </si>
  <si>
    <t>Fűtőolaj</t>
  </si>
  <si>
    <t>Gáz- és tüzelőolaj</t>
  </si>
  <si>
    <t>Petróleum</t>
  </si>
  <si>
    <t>Benzin</t>
  </si>
  <si>
    <t>Propán-butángáz keverék</t>
  </si>
  <si>
    <t>Feketekőszén koksz</t>
  </si>
  <si>
    <t>Villamos energia, millió kWh</t>
  </si>
  <si>
    <t>Szén- és félkokszbrikett</t>
  </si>
  <si>
    <r>
      <t>Földgáz, millió m</t>
    </r>
    <r>
      <rPr>
        <vertAlign val="superscript"/>
        <sz val="8"/>
        <rFont val="Arial"/>
        <family val="2"/>
        <charset val="238"/>
      </rPr>
      <t>3</t>
    </r>
    <r>
      <rPr>
        <i/>
        <sz val="8"/>
        <rFont val="Arial"/>
        <family val="2"/>
        <charset val="238"/>
      </rPr>
      <t/>
    </r>
  </si>
  <si>
    <t>Feketeszén és antracit</t>
  </si>
  <si>
    <t>Barnaszén</t>
  </si>
  <si>
    <t>Lignit</t>
  </si>
  <si>
    <t>lakosság</t>
  </si>
  <si>
    <t>szállítás, raktározás</t>
  </si>
  <si>
    <t>mezőgazdaság, erdőgazdálkodás, halászat</t>
  </si>
  <si>
    <t>építőipar</t>
  </si>
  <si>
    <t>ipar víz- és hulladék-gazdálkodás nélkül</t>
  </si>
  <si>
    <t xml:space="preserve">Ebből: </t>
  </si>
  <si>
    <t xml:space="preserve">Megnevezés </t>
  </si>
  <si>
    <t>4.5.5. A fontosabb energiahordozók felhasználása, 2010 [ezer tonna]</t>
  </si>
  <si>
    <t>Ipar víz- és hulladékgazdálkodás nélkül</t>
  </si>
  <si>
    <t>B+C+D</t>
  </si>
  <si>
    <t>Villamosenergia-, gáz-, gőzellátás, légkondicionálás</t>
  </si>
  <si>
    <t>D</t>
  </si>
  <si>
    <t>Egyéb feldolgozóipar; ipari gép, berendezés üzembe helyezése, javítása</t>
  </si>
  <si>
    <t>CM</t>
  </si>
  <si>
    <t>Járműgyártás</t>
  </si>
  <si>
    <t>CL</t>
  </si>
  <si>
    <t>Gép, gépi berendezés gyártása</t>
  </si>
  <si>
    <t>CK</t>
  </si>
  <si>
    <t>Villamos berendezés gyártása</t>
  </si>
  <si>
    <t>CJ</t>
  </si>
  <si>
    <t>Számítógép, elektronikai, optikai termék gyártása</t>
  </si>
  <si>
    <t>CI</t>
  </si>
  <si>
    <t>Fémalapanyag és fémfeldolgozási termék gyártása</t>
  </si>
  <si>
    <t>CH</t>
  </si>
  <si>
    <t>Gumi-, műanyag és nemfém ásványi termék gyártása</t>
  </si>
  <si>
    <t>CG</t>
  </si>
  <si>
    <t>Gyógyszergyártás</t>
  </si>
  <si>
    <t>CF</t>
  </si>
  <si>
    <t>Vegyi anyag, termék gyártása</t>
  </si>
  <si>
    <t>CE</t>
  </si>
  <si>
    <t>Kokszgyártás, kőolajfeldolgozás</t>
  </si>
  <si>
    <t>CD</t>
  </si>
  <si>
    <t>Fafeldolgozás, papírtermék gyártása, nyomdai tevékenység</t>
  </si>
  <si>
    <t>CC</t>
  </si>
  <si>
    <t>Textília, ruházat, bőr, és bőrtermék gyártása</t>
  </si>
  <si>
    <t>CB</t>
  </si>
  <si>
    <t>Élelmiszer, ital, dohánytermék gyártása</t>
  </si>
  <si>
    <t>CA</t>
  </si>
  <si>
    <t>Feldolgozóipar</t>
  </si>
  <si>
    <t>C</t>
  </si>
  <si>
    <t>Bányászat, kőfejtés</t>
  </si>
  <si>
    <t>B</t>
  </si>
  <si>
    <t xml:space="preserve">fűtőolaj                  </t>
  </si>
  <si>
    <t>gáz- és tüzelőolaj</t>
  </si>
  <si>
    <t>benzin</t>
  </si>
  <si>
    <t>koksz</t>
  </si>
  <si>
    <t>szén és brikett</t>
  </si>
  <si>
    <t>Nemzetgazdasági ág, ágazat</t>
  </si>
  <si>
    <t>Ágazati kód</t>
  </si>
  <si>
    <t>4.5.6. Az energiahordozók végső felhasználása az iparban, 2010 [terajoule]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</si>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</sst>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9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u/>
      <sz val="8"/>
      <name val="Arial"/>
      <family val="2"/>
      <charset val="238"/>
    </font>
    <font>
      <sz val="8"/>
      <color indexed="12"/>
      <name val="Arial"/>
      <family val="2"/>
      <charset val="238"/>
    </font>
    <font>
      <sz val="8"/>
      <color indexed="81"/>
      <name val="Tahoma"/>
      <family val="2"/>
      <charset val="238"/>
    </font>
    <font>
      <i/>
      <sz val="8"/>
      <color indexed="81"/>
      <name val="Tahoma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1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/>
    <xf numFmtId="164" fontId="2" fillId="0" borderId="0" xfId="0" applyNumberFormat="1" applyFont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0" fontId="2" fillId="0" borderId="0" xfId="0" applyFont="1" applyAlignment="1"/>
    <xf numFmtId="164" fontId="1" fillId="0" borderId="0" xfId="0" applyNumberFormat="1" applyFont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top" wrapText="1"/>
    </xf>
    <xf numFmtId="3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vertical="top"/>
    </xf>
    <xf numFmtId="3" fontId="2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vertical="top"/>
    </xf>
    <xf numFmtId="3" fontId="1" fillId="0" borderId="0" xfId="0" applyNumberFormat="1" applyFont="1" applyFill="1" applyAlignment="1">
      <alignment vertical="top"/>
    </xf>
    <xf numFmtId="3" fontId="1" fillId="0" borderId="0" xfId="0" applyNumberFormat="1" applyFont="1" applyAlignment="1">
      <alignment horizontal="right" vertical="top"/>
    </xf>
    <xf numFmtId="0" fontId="1" fillId="0" borderId="0" xfId="0" applyFont="1" applyFill="1" applyAlignment="1">
      <alignment horizontal="left" indent="1"/>
    </xf>
    <xf numFmtId="0" fontId="1" fillId="0" borderId="0" xfId="0" applyFont="1" applyAlignment="1">
      <alignment horizontal="left" indent="1"/>
    </xf>
    <xf numFmtId="0" fontId="3" fillId="0" borderId="0" xfId="0" applyFont="1"/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 indent="1"/>
    </xf>
    <xf numFmtId="3" fontId="1" fillId="0" borderId="0" xfId="0" applyNumberFormat="1" applyFont="1" applyAlignment="1">
      <alignment vertical="top" wrapText="1"/>
    </xf>
    <xf numFmtId="0" fontId="1" fillId="0" borderId="0" xfId="0" applyFont="1" applyAlignment="1">
      <alignment horizontal="left" indent="2"/>
    </xf>
    <xf numFmtId="0" fontId="1" fillId="0" borderId="0" xfId="0" applyFont="1" applyAlignment="1">
      <alignment horizontal="left" vertical="center" indent="1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5" xfId="0" applyFont="1" applyBorder="1" applyAlignment="1">
      <alignment horizontal="left" vertical="top"/>
    </xf>
    <xf numFmtId="164" fontId="1" fillId="0" borderId="0" xfId="0" applyNumberFormat="1" applyFont="1" applyAlignment="1"/>
    <xf numFmtId="165" fontId="1" fillId="0" borderId="0" xfId="0" applyNumberFormat="1" applyFont="1" applyFill="1" applyAlignment="1"/>
    <xf numFmtId="165" fontId="1" fillId="0" borderId="0" xfId="0" applyNumberFormat="1" applyFont="1" applyAlignment="1"/>
    <xf numFmtId="164" fontId="2" fillId="0" borderId="0" xfId="0" applyNumberFormat="1" applyFont="1" applyAlignment="1"/>
    <xf numFmtId="165" fontId="2" fillId="0" borderId="0" xfId="0" applyNumberFormat="1" applyFont="1" applyFill="1" applyAlignment="1"/>
    <xf numFmtId="165" fontId="2" fillId="0" borderId="0" xfId="0" applyNumberFormat="1" applyFont="1" applyAlignment="1"/>
    <xf numFmtId="164" fontId="1" fillId="0" borderId="0" xfId="0" applyNumberFormat="1" applyFont="1"/>
    <xf numFmtId="165" fontId="1" fillId="0" borderId="0" xfId="0" applyNumberFormat="1" applyFont="1" applyFill="1"/>
    <xf numFmtId="165" fontId="1" fillId="0" borderId="0" xfId="0" applyNumberFormat="1" applyFont="1"/>
    <xf numFmtId="165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center"/>
    </xf>
    <xf numFmtId="165" fontId="2" fillId="0" borderId="0" xfId="0" applyNumberFormat="1" applyFont="1"/>
    <xf numFmtId="0" fontId="1" fillId="0" borderId="0" xfId="0" applyFont="1" applyBorder="1"/>
    <xf numFmtId="0" fontId="2" fillId="0" borderId="0" xfId="0" applyFont="1" applyBorder="1" applyAlignment="1">
      <alignment vertical="top"/>
    </xf>
    <xf numFmtId="0" fontId="2" fillId="0" borderId="5" xfId="0" applyFont="1" applyBorder="1" applyAlignment="1">
      <alignment vertical="top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 wrapText="1" indent="1"/>
    </xf>
    <xf numFmtId="3" fontId="2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/>
    <xf numFmtId="0" fontId="2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top"/>
    </xf>
    <xf numFmtId="0" fontId="2" fillId="0" borderId="5" xfId="0" applyFont="1" applyFill="1" applyBorder="1" applyAlignment="1">
      <alignment horizontal="left" vertical="top"/>
    </xf>
    <xf numFmtId="0" fontId="7" fillId="0" borderId="0" xfId="0" applyFont="1"/>
    <xf numFmtId="0" fontId="1" fillId="0" borderId="0" xfId="0" applyFont="1" applyAlignment="1">
      <alignment vertical="center"/>
    </xf>
    <xf numFmtId="0" fontId="7" fillId="0" borderId="0" xfId="0" applyFont="1" applyFill="1"/>
    <xf numFmtId="165" fontId="1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left"/>
    </xf>
    <xf numFmtId="164" fontId="1" fillId="0" borderId="0" xfId="0" applyNumberFormat="1" applyFont="1" applyAlignment="1">
      <alignment vertical="center"/>
    </xf>
    <xf numFmtId="0" fontId="1" fillId="0" borderId="0" xfId="0" applyFont="1" applyFill="1" applyAlignment="1">
      <alignment horizontal="left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Alignment="1"/>
    <xf numFmtId="165" fontId="1" fillId="0" borderId="0" xfId="0" applyNumberFormat="1" applyFont="1" applyFill="1" applyAlignment="1"/>
    <xf numFmtId="0" fontId="1" fillId="0" borderId="0" xfId="0" applyFont="1" applyFill="1"/>
    <xf numFmtId="164" fontId="1" fillId="0" borderId="0" xfId="0" applyNumberFormat="1" applyFont="1" applyFill="1" applyAlignment="1"/>
    <xf numFmtId="0" fontId="1" fillId="0" borderId="0" xfId="0" applyFont="1"/>
    <xf numFmtId="164" fontId="1" fillId="0" borderId="0" xfId="0" applyNumberFormat="1" applyFont="1" applyFill="1" applyBorder="1" applyAlignment="1"/>
    <xf numFmtId="165" fontId="1" fillId="0" borderId="0" xfId="0" applyNumberFormat="1" applyFont="1" applyFill="1" applyBorder="1" applyAlignment="1"/>
    <xf numFmtId="165" fontId="1" fillId="0" borderId="0" xfId="0" applyNumberFormat="1" applyFont="1" applyAlignment="1"/>
    <xf numFmtId="0" fontId="1" fillId="0" borderId="0" xfId="0" applyFont="1" applyAlignment="1">
      <alignment horizontal="left"/>
    </xf>
    <xf numFmtId="0" fontId="1" fillId="0" borderId="0" xfId="0" applyFont="1" applyFill="1" applyAlignment="1"/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7" fillId="0" borderId="0" xfId="0" applyFont="1"/>
    <xf numFmtId="0" fontId="1" fillId="0" borderId="0" xfId="0" applyFont="1" applyFill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7" fillId="0" borderId="0" xfId="0" applyFont="1" applyAlignment="1"/>
    <xf numFmtId="0" fontId="12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/>
    </xf>
    <xf numFmtId="3" fontId="1" fillId="0" borderId="0" xfId="0" quotePrefix="1" applyNumberFormat="1" applyFont="1" applyFill="1" applyAlignment="1">
      <alignment horizontal="right" vertical="top"/>
    </xf>
    <xf numFmtId="0" fontId="14" fillId="0" borderId="0" xfId="0" applyFont="1" applyAlignment="1">
      <alignment horizontal="left" vertical="top" indent="1"/>
    </xf>
    <xf numFmtId="3" fontId="1" fillId="0" borderId="0" xfId="0" quotePrefix="1" applyNumberFormat="1" applyFont="1" applyAlignment="1">
      <alignment horizontal="right" vertical="top"/>
    </xf>
    <xf numFmtId="0" fontId="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7" fillId="0" borderId="0" xfId="0" applyFont="1"/>
    <xf numFmtId="0" fontId="18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59B83-595A-4DBB-BB52-C5F27A1EF431}">
  <dimension ref="A1:A7"/>
  <sheetViews>
    <sheetView tabSelected="1" workbookViewId="0"/>
  </sheetViews>
  <sheetFormatPr defaultRowHeight="12.75" x14ac:dyDescent="0.2"/>
  <cols>
    <col min="1" max="1" width="64.7109375" style="117" bestFit="1" customWidth="1"/>
    <col min="2" max="16384" width="9.140625" style="117"/>
  </cols>
  <sheetData>
    <row r="1" spans="1:1" x14ac:dyDescent="0.2">
      <c r="A1" s="116" t="s">
        <v>114</v>
      </c>
    </row>
    <row r="2" spans="1:1" x14ac:dyDescent="0.2">
      <c r="A2" s="118" t="s">
        <v>29</v>
      </c>
    </row>
    <row r="3" spans="1:1" x14ac:dyDescent="0.2">
      <c r="A3" s="118" t="s">
        <v>34</v>
      </c>
    </row>
    <row r="4" spans="1:1" x14ac:dyDescent="0.2">
      <c r="A4" s="118" t="s">
        <v>38</v>
      </c>
    </row>
    <row r="5" spans="1:1" x14ac:dyDescent="0.2">
      <c r="A5" s="118" t="s">
        <v>50</v>
      </c>
    </row>
    <row r="6" spans="1:1" x14ac:dyDescent="0.2">
      <c r="A6" s="118" t="s">
        <v>71</v>
      </c>
    </row>
    <row r="7" spans="1:1" x14ac:dyDescent="0.2">
      <c r="A7" s="118" t="s">
        <v>113</v>
      </c>
    </row>
  </sheetData>
  <hyperlinks>
    <hyperlink ref="A2" location="4.5.1.!A1" display="4.5.1. Energiamérleg" xr:uid="{7E3EF472-A445-43B4-8C3B-FAC531BC7594}"/>
    <hyperlink ref="A3" location="4.5.2.!A1" display="4.5.2. Az energiaforrások szerkezete [%]" xr:uid="{125D880A-1F71-446A-A7B1-616C30E70106}"/>
    <hyperlink ref="A4" location="4.5.3.!A1" display="4.5.3. Villamosenergia-mérleg [millió kWh]" xr:uid="{4444D223-97F7-4CFC-84E9-3AFE711BFD33}"/>
    <hyperlink ref="A5" location="4.5.4.!A1" display="4.5.4. Energiafelhasználás" xr:uid="{FBAC0291-11C3-4862-9102-54C47589A727}"/>
    <hyperlink ref="A6" location="4.5.5.!A1" display="4.5.5. A fontosabb energiahordozók felhasználása, 2010 [ezer tonna]" xr:uid="{32AD4C5E-5CF7-48E4-A9D2-922E2CD1FD22}"/>
    <hyperlink ref="A7" location="4.5.6.!A1" display="4.5.6. Az energiahordozók végső felhasználása az iparban, 2010 [terajoule]" xr:uid="{2E0EA0BC-FD02-4923-AED3-73BDAD4709E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5A231-6873-41AC-87B4-F335B2185283}">
  <dimension ref="A1:E36"/>
  <sheetViews>
    <sheetView zoomScaleNormal="100" workbookViewId="0"/>
  </sheetViews>
  <sheetFormatPr defaultRowHeight="11.25" x14ac:dyDescent="0.2"/>
  <cols>
    <col min="1" max="1" width="25" style="2" customWidth="1"/>
    <col min="2" max="2" width="10.7109375" style="2" customWidth="1"/>
    <col min="3" max="5" width="10.7109375" style="1" customWidth="1"/>
    <col min="6" max="16384" width="9.140625" style="1"/>
  </cols>
  <sheetData>
    <row r="1" spans="1:5" ht="12" thickBot="1" x14ac:dyDescent="0.25">
      <c r="A1" s="31" t="s">
        <v>29</v>
      </c>
      <c r="B1" s="1"/>
      <c r="C1" s="30"/>
      <c r="D1" s="30"/>
      <c r="E1" s="30"/>
    </row>
    <row r="2" spans="1:5" x14ac:dyDescent="0.2">
      <c r="A2" s="29" t="s">
        <v>28</v>
      </c>
      <c r="B2" s="28">
        <v>2000</v>
      </c>
      <c r="C2" s="27">
        <v>2009</v>
      </c>
      <c r="D2" s="27">
        <v>2010</v>
      </c>
      <c r="E2" s="26">
        <v>2011</v>
      </c>
    </row>
    <row r="3" spans="1:5" x14ac:dyDescent="0.2">
      <c r="A3" s="104" t="s">
        <v>27</v>
      </c>
      <c r="B3" s="104"/>
      <c r="C3" s="104"/>
      <c r="D3" s="104"/>
      <c r="E3" s="104"/>
    </row>
    <row r="4" spans="1:5" s="3" customFormat="1" x14ac:dyDescent="0.2">
      <c r="A4" s="6" t="s">
        <v>26</v>
      </c>
      <c r="B4" s="13">
        <v>485227</v>
      </c>
      <c r="C4" s="13">
        <v>458478.34489999997</v>
      </c>
      <c r="D4" s="12">
        <v>460642</v>
      </c>
      <c r="E4" s="13">
        <v>455288</v>
      </c>
    </row>
    <row r="5" spans="1:5" x14ac:dyDescent="0.2">
      <c r="A5" s="2" t="s">
        <v>19</v>
      </c>
      <c r="B5" s="16"/>
      <c r="C5" s="14"/>
      <c r="D5" s="15"/>
      <c r="E5" s="14"/>
    </row>
    <row r="6" spans="1:5" x14ac:dyDescent="0.2">
      <c r="A6" s="25" t="s">
        <v>7</v>
      </c>
      <c r="B6" s="20">
        <v>121120</v>
      </c>
      <c r="C6" s="14">
        <v>65104</v>
      </c>
      <c r="D6" s="15">
        <v>66701</v>
      </c>
      <c r="E6" s="14">
        <v>68900</v>
      </c>
    </row>
    <row r="7" spans="1:5" x14ac:dyDescent="0.2">
      <c r="A7" s="25" t="s">
        <v>6</v>
      </c>
      <c r="B7" s="16">
        <v>173443</v>
      </c>
      <c r="C7" s="16">
        <v>146814.54489999998</v>
      </c>
      <c r="D7" s="15">
        <v>139482</v>
      </c>
      <c r="E7" s="16">
        <v>126572</v>
      </c>
    </row>
    <row r="8" spans="1:5" x14ac:dyDescent="0.2">
      <c r="A8" s="18" t="s">
        <v>25</v>
      </c>
      <c r="B8" s="16"/>
      <c r="C8" s="14"/>
      <c r="D8" s="15"/>
      <c r="E8" s="14"/>
    </row>
    <row r="9" spans="1:5" x14ac:dyDescent="0.2">
      <c r="A9" s="24" t="s">
        <v>24</v>
      </c>
      <c r="B9" s="16">
        <v>47485</v>
      </c>
      <c r="C9" s="14">
        <v>33054.938399999999</v>
      </c>
      <c r="D9" s="15">
        <v>30689</v>
      </c>
      <c r="E9" s="14">
        <v>27943</v>
      </c>
    </row>
    <row r="10" spans="1:5" x14ac:dyDescent="0.2">
      <c r="A10" s="24" t="s">
        <v>23</v>
      </c>
      <c r="B10" s="16">
        <v>10152</v>
      </c>
      <c r="C10" s="14">
        <v>9259</v>
      </c>
      <c r="D10" s="15">
        <v>7097</v>
      </c>
      <c r="E10" s="14">
        <v>5969</v>
      </c>
    </row>
    <row r="11" spans="1:5" x14ac:dyDescent="0.2">
      <c r="A11" s="24" t="s">
        <v>22</v>
      </c>
      <c r="B11" s="16">
        <v>103629</v>
      </c>
      <c r="C11" s="14">
        <v>95764.606499999994</v>
      </c>
      <c r="D11" s="15">
        <v>93570</v>
      </c>
      <c r="E11" s="14">
        <v>86066</v>
      </c>
    </row>
    <row r="12" spans="1:5" x14ac:dyDescent="0.2">
      <c r="A12" s="24" t="s">
        <v>21</v>
      </c>
      <c r="B12" s="16">
        <v>12177</v>
      </c>
      <c r="C12" s="14">
        <v>8736</v>
      </c>
      <c r="D12" s="15">
        <v>8126</v>
      </c>
      <c r="E12" s="14">
        <v>6594</v>
      </c>
    </row>
    <row r="13" spans="1:5" x14ac:dyDescent="0.2">
      <c r="A13" s="22" t="s">
        <v>5</v>
      </c>
      <c r="B13" s="16">
        <v>154562</v>
      </c>
      <c r="C13" s="14">
        <v>168143.4</v>
      </c>
      <c r="D13" s="15">
        <v>171795</v>
      </c>
      <c r="E13" s="14">
        <v>170967</v>
      </c>
    </row>
    <row r="14" spans="1:5" x14ac:dyDescent="0.2">
      <c r="A14" s="22" t="s">
        <v>4</v>
      </c>
      <c r="B14" s="23">
        <v>641</v>
      </c>
      <c r="C14" s="14">
        <v>820.8</v>
      </c>
      <c r="D14" s="15">
        <v>677</v>
      </c>
      <c r="E14" s="14">
        <v>799</v>
      </c>
    </row>
    <row r="15" spans="1:5" x14ac:dyDescent="0.2">
      <c r="A15" s="22" t="s">
        <v>3</v>
      </c>
      <c r="B15" s="7" t="s">
        <v>2</v>
      </c>
      <c r="C15" s="14">
        <v>1191.5999999999999</v>
      </c>
      <c r="D15" s="15">
        <v>1922</v>
      </c>
      <c r="E15" s="14">
        <v>2250</v>
      </c>
    </row>
    <row r="16" spans="1:5" x14ac:dyDescent="0.2">
      <c r="A16" s="18" t="s">
        <v>1</v>
      </c>
      <c r="B16" s="16">
        <v>35461</v>
      </c>
      <c r="C16" s="14">
        <v>76404</v>
      </c>
      <c r="D16" s="15">
        <v>80065</v>
      </c>
      <c r="E16" s="14">
        <v>85800</v>
      </c>
    </row>
    <row r="17" spans="1:5" x14ac:dyDescent="0.2">
      <c r="A17" s="6" t="s">
        <v>20</v>
      </c>
      <c r="B17" s="13">
        <v>665410</v>
      </c>
      <c r="C17" s="11">
        <v>732920.46779999998</v>
      </c>
      <c r="D17" s="12">
        <v>770402</v>
      </c>
      <c r="E17" s="11">
        <v>707301</v>
      </c>
    </row>
    <row r="18" spans="1:5" x14ac:dyDescent="0.2">
      <c r="A18" s="3" t="s">
        <v>19</v>
      </c>
      <c r="B18" s="16"/>
      <c r="C18" s="21"/>
      <c r="D18" s="15"/>
      <c r="E18" s="21"/>
    </row>
    <row r="19" spans="1:5" x14ac:dyDescent="0.2">
      <c r="A19" s="18" t="s">
        <v>18</v>
      </c>
      <c r="B19" s="20">
        <v>53719</v>
      </c>
      <c r="C19" s="14">
        <v>47117</v>
      </c>
      <c r="D19" s="15">
        <v>60381</v>
      </c>
      <c r="E19" s="14">
        <v>54874</v>
      </c>
    </row>
    <row r="20" spans="1:5" x14ac:dyDescent="0.2">
      <c r="A20" s="18" t="s">
        <v>17</v>
      </c>
      <c r="B20" s="16">
        <v>242440</v>
      </c>
      <c r="C20" s="14">
        <v>226747.06779999999</v>
      </c>
      <c r="D20" s="15">
        <v>239544</v>
      </c>
      <c r="E20" s="14">
        <v>246077</v>
      </c>
    </row>
    <row r="21" spans="1:5" s="19" customFormat="1" x14ac:dyDescent="0.2">
      <c r="A21" s="18" t="s">
        <v>16</v>
      </c>
      <c r="B21" s="16">
        <v>49254</v>
      </c>
      <c r="C21" s="14">
        <v>106817</v>
      </c>
      <c r="D21" s="15">
        <v>116316</v>
      </c>
      <c r="E21" s="14">
        <v>101953</v>
      </c>
    </row>
    <row r="22" spans="1:5" x14ac:dyDescent="0.2">
      <c r="A22" s="18" t="s">
        <v>15</v>
      </c>
      <c r="B22" s="16">
        <v>307613</v>
      </c>
      <c r="C22" s="14">
        <v>331058.59999999998</v>
      </c>
      <c r="D22" s="15">
        <v>331283</v>
      </c>
      <c r="E22" s="14">
        <v>276282</v>
      </c>
    </row>
    <row r="23" spans="1:5" x14ac:dyDescent="0.2">
      <c r="A23" s="18" t="s">
        <v>14</v>
      </c>
      <c r="B23" s="16">
        <v>12384</v>
      </c>
      <c r="C23" s="14">
        <v>19846.8</v>
      </c>
      <c r="D23" s="15">
        <v>18702</v>
      </c>
      <c r="E23" s="14">
        <v>23915</v>
      </c>
    </row>
    <row r="24" spans="1:5" x14ac:dyDescent="0.2">
      <c r="A24" s="17" t="s">
        <v>13</v>
      </c>
      <c r="B24" s="7" t="s">
        <v>2</v>
      </c>
      <c r="C24" s="14">
        <v>1334</v>
      </c>
      <c r="D24" s="15">
        <v>4176</v>
      </c>
      <c r="E24" s="14">
        <v>4200</v>
      </c>
    </row>
    <row r="25" spans="1:5" s="3" customFormat="1" x14ac:dyDescent="0.2">
      <c r="A25" s="6" t="s">
        <v>12</v>
      </c>
      <c r="B25" s="13">
        <v>1150637</v>
      </c>
      <c r="C25" s="11">
        <v>1191398.8126999999</v>
      </c>
      <c r="D25" s="12">
        <v>1231044</v>
      </c>
      <c r="E25" s="11">
        <v>1162589</v>
      </c>
    </row>
    <row r="26" spans="1:5" s="3" customFormat="1" x14ac:dyDescent="0.2">
      <c r="A26" s="3" t="s">
        <v>11</v>
      </c>
      <c r="B26" s="16">
        <v>82830</v>
      </c>
      <c r="C26" s="14">
        <v>106270</v>
      </c>
      <c r="D26" s="15">
        <v>134574</v>
      </c>
      <c r="E26" s="14">
        <v>147722</v>
      </c>
    </row>
    <row r="27" spans="1:5" s="3" customFormat="1" x14ac:dyDescent="0.2">
      <c r="A27" s="3" t="s">
        <v>10</v>
      </c>
      <c r="B27" s="16">
        <v>12719</v>
      </c>
      <c r="C27" s="14">
        <v>29492.478857360009</v>
      </c>
      <c r="D27" s="15">
        <v>9698</v>
      </c>
      <c r="E27" s="14">
        <v>-56945</v>
      </c>
    </row>
    <row r="28" spans="1:5" s="3" customFormat="1" x14ac:dyDescent="0.2">
      <c r="A28" s="6" t="s">
        <v>9</v>
      </c>
      <c r="B28" s="13">
        <v>1055088</v>
      </c>
      <c r="C28" s="11">
        <v>1055636.3338426398</v>
      </c>
      <c r="D28" s="12">
        <v>1086672</v>
      </c>
      <c r="E28" s="11">
        <v>1071812</v>
      </c>
    </row>
    <row r="29" spans="1:5" x14ac:dyDescent="0.2">
      <c r="A29" s="103" t="s">
        <v>8</v>
      </c>
      <c r="B29" s="103"/>
      <c r="C29" s="103"/>
      <c r="D29" s="103"/>
      <c r="E29" s="103"/>
    </row>
    <row r="30" spans="1:5" x14ac:dyDescent="0.2">
      <c r="A30" s="3" t="s">
        <v>7</v>
      </c>
      <c r="B30" s="7">
        <v>24.961512858929943</v>
      </c>
      <c r="C30" s="8">
        <f>(+C6/C4)*100</f>
        <v>14.20001636373906</v>
      </c>
      <c r="D30" s="8">
        <f>(+D6/D4)*100</f>
        <v>14.480008336191663</v>
      </c>
      <c r="E30" s="8">
        <f>(+E6/E4)*100</f>
        <v>15.133278276607335</v>
      </c>
    </row>
    <row r="31" spans="1:5" x14ac:dyDescent="0.2">
      <c r="A31" s="3" t="s">
        <v>6</v>
      </c>
      <c r="B31" s="7">
        <v>35.744713299136279</v>
      </c>
      <c r="C31" s="7">
        <f>+C7/C4*100</f>
        <v>32.022132895289118</v>
      </c>
      <c r="D31" s="8">
        <f>+D7/D4*100</f>
        <v>30.279913685682157</v>
      </c>
      <c r="E31" s="7">
        <f>+E7/E4*100</f>
        <v>27.800425225351866</v>
      </c>
    </row>
    <row r="32" spans="1:5" x14ac:dyDescent="0.2">
      <c r="A32" s="10" t="s">
        <v>5</v>
      </c>
      <c r="B32" s="7">
        <v>31.853544835716068</v>
      </c>
      <c r="C32" s="7">
        <f>+C13/C4*100</f>
        <v>36.674229409171822</v>
      </c>
      <c r="D32" s="8">
        <f>+D13/D4*100</f>
        <v>37.294688717051422</v>
      </c>
      <c r="E32" s="7">
        <f>+E13/E4*100</f>
        <v>37.551396039429989</v>
      </c>
    </row>
    <row r="33" spans="1:5" x14ac:dyDescent="0.2">
      <c r="A33" s="10" t="s">
        <v>4</v>
      </c>
      <c r="B33" s="7">
        <v>0.13210311874648362</v>
      </c>
      <c r="C33" s="7">
        <f>+C14/C4*100</f>
        <v>0.17902699421474902</v>
      </c>
      <c r="D33" s="8">
        <f>+D14/D4*100</f>
        <v>0.14696879572422836</v>
      </c>
      <c r="E33" s="7">
        <f>+E14/E4*100</f>
        <v>0.17549331412205021</v>
      </c>
    </row>
    <row r="34" spans="1:5" x14ac:dyDescent="0.2">
      <c r="A34" s="10" t="s">
        <v>3</v>
      </c>
      <c r="B34" s="7" t="s">
        <v>2</v>
      </c>
      <c r="C34" s="7">
        <f>+C15/C4*100</f>
        <v>0.25990322405737687</v>
      </c>
      <c r="D34" s="8">
        <f>+D15/D4*100</f>
        <v>0.41724375979611061</v>
      </c>
      <c r="E34" s="7">
        <f>+E15/E4*100</f>
        <v>0.49419268682679973</v>
      </c>
    </row>
    <row r="35" spans="1:5" x14ac:dyDescent="0.2">
      <c r="A35" s="9" t="s">
        <v>1</v>
      </c>
      <c r="B35" s="7">
        <v>7.308125887471224</v>
      </c>
      <c r="C35" s="7">
        <f>C16/C4*100</f>
        <v>16.66469111352788</v>
      </c>
      <c r="D35" s="8">
        <f>D16/D4*100</f>
        <v>17.38117670555442</v>
      </c>
      <c r="E35" s="7">
        <f>E16/E4*100</f>
        <v>18.845214457661964</v>
      </c>
    </row>
    <row r="36" spans="1:5" s="3" customFormat="1" x14ac:dyDescent="0.2">
      <c r="A36" s="6" t="s">
        <v>0</v>
      </c>
      <c r="B36" s="4">
        <v>100</v>
      </c>
      <c r="C36" s="4">
        <f>SUM(C30:C35)</f>
        <v>100.00000000000001</v>
      </c>
      <c r="D36" s="5">
        <f>SUM(D30:D35)</f>
        <v>100.00000000000001</v>
      </c>
      <c r="E36" s="4">
        <f>SUM(E30:E35)</f>
        <v>100</v>
      </c>
    </row>
  </sheetData>
  <mergeCells count="2">
    <mergeCell ref="A29:E29"/>
    <mergeCell ref="A3:E3"/>
  </mergeCells>
  <pageMargins left="0.74803149606299213" right="0.74803149606299213" top="0.62992125984251968" bottom="0.86614173228346458" header="0.51181102362204722" footer="0.62992125984251968"/>
  <pageSetup paperSize="9" orientation="portrait" cellComments="atEnd" horizont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01A1A-D986-4BD2-A212-2A5EF64DFC1D}">
  <dimension ref="A1:E12"/>
  <sheetViews>
    <sheetView zoomScaleNormal="100" workbookViewId="0"/>
  </sheetViews>
  <sheetFormatPr defaultRowHeight="11.25" x14ac:dyDescent="0.2"/>
  <cols>
    <col min="1" max="1" width="24.7109375" style="2" customWidth="1"/>
    <col min="2" max="4" width="9.7109375" style="2" customWidth="1"/>
    <col min="5" max="16384" width="9.140625" style="1"/>
  </cols>
  <sheetData>
    <row r="1" spans="1:5" ht="12" thickBot="1" x14ac:dyDescent="0.25">
      <c r="A1" s="31" t="s">
        <v>34</v>
      </c>
      <c r="B1" s="46"/>
      <c r="C1" s="46"/>
      <c r="D1" s="45"/>
      <c r="E1" s="44"/>
    </row>
    <row r="2" spans="1:5" x14ac:dyDescent="0.2">
      <c r="A2" s="29" t="s">
        <v>28</v>
      </c>
      <c r="B2" s="28">
        <v>2000</v>
      </c>
      <c r="C2" s="27">
        <v>2009</v>
      </c>
      <c r="D2" s="27">
        <v>2010</v>
      </c>
      <c r="E2" s="26">
        <v>2011</v>
      </c>
    </row>
    <row r="3" spans="1:5" x14ac:dyDescent="0.2">
      <c r="A3" s="3" t="s">
        <v>18</v>
      </c>
      <c r="B3" s="34">
        <v>15.194974609716184</v>
      </c>
      <c r="C3" s="40">
        <v>9.4175311023774846</v>
      </c>
      <c r="D3" s="39">
        <v>10.324100398018032</v>
      </c>
      <c r="E3" s="38">
        <v>10.6</v>
      </c>
    </row>
    <row r="4" spans="1:5" x14ac:dyDescent="0.2">
      <c r="A4" s="2" t="s">
        <v>6</v>
      </c>
      <c r="B4" s="42">
        <v>67.15845223124235</v>
      </c>
      <c r="C4" s="40">
        <v>68.117065562574382</v>
      </c>
      <c r="D4" s="39">
        <v>67.143205263585415</v>
      </c>
      <c r="E4" s="38">
        <v>64.599999999999994</v>
      </c>
    </row>
    <row r="5" spans="1:5" x14ac:dyDescent="0.2">
      <c r="A5" s="2" t="s">
        <v>19</v>
      </c>
      <c r="B5" s="42"/>
      <c r="C5" s="43"/>
      <c r="D5" s="39"/>
      <c r="E5" s="38">
        <v>0</v>
      </c>
    </row>
    <row r="6" spans="1:5" x14ac:dyDescent="0.2">
      <c r="A6" s="22" t="s">
        <v>33</v>
      </c>
      <c r="B6" s="41">
        <v>31.41807537911609</v>
      </c>
      <c r="C6" s="40">
        <v>32.29827208871265</v>
      </c>
      <c r="D6" s="39">
        <v>32.629355860612463</v>
      </c>
      <c r="E6" s="38">
        <v>32.9</v>
      </c>
    </row>
    <row r="7" spans="1:5" x14ac:dyDescent="0.2">
      <c r="A7" s="25" t="s">
        <v>22</v>
      </c>
      <c r="B7" s="42">
        <v>35.740376852126253</v>
      </c>
      <c r="C7" s="40">
        <v>35.818793473861739</v>
      </c>
      <c r="D7" s="39">
        <v>34.513849402972951</v>
      </c>
      <c r="E7" s="38">
        <v>31.2</v>
      </c>
    </row>
    <row r="8" spans="1:5" x14ac:dyDescent="0.2">
      <c r="A8" s="10" t="s">
        <v>5</v>
      </c>
      <c r="B8" s="41">
        <v>13.432733346833103</v>
      </c>
      <c r="C8" s="40">
        <v>14.110511394119627</v>
      </c>
      <c r="D8" s="39">
        <v>13.954999593859153</v>
      </c>
      <c r="E8" s="38">
        <v>14.7</v>
      </c>
    </row>
    <row r="9" spans="1:5" x14ac:dyDescent="0.2">
      <c r="A9" s="3" t="s">
        <v>32</v>
      </c>
      <c r="B9" s="34">
        <v>1.076273403340932</v>
      </c>
      <c r="C9" s="40">
        <v>1.6656343939190379</v>
      </c>
      <c r="D9" s="39">
        <v>1.518966777678499</v>
      </c>
      <c r="E9" s="38">
        <v>2.1</v>
      </c>
    </row>
    <row r="10" spans="1:5" x14ac:dyDescent="0.2">
      <c r="A10" s="3" t="s">
        <v>31</v>
      </c>
      <c r="B10" s="34">
        <v>3.1375664088674355</v>
      </c>
      <c r="C10" s="40">
        <v>6.6892575470094755</v>
      </c>
      <c r="D10" s="39">
        <v>7.0587279668589069</v>
      </c>
      <c r="E10" s="38">
        <v>8</v>
      </c>
    </row>
    <row r="11" spans="1:5" s="3" customFormat="1" x14ac:dyDescent="0.2">
      <c r="A11" s="6" t="s">
        <v>0</v>
      </c>
      <c r="B11" s="37">
        <v>100</v>
      </c>
      <c r="C11" s="37">
        <v>100</v>
      </c>
      <c r="D11" s="36">
        <v>100.00000000000001</v>
      </c>
      <c r="E11" s="35">
        <v>100</v>
      </c>
    </row>
    <row r="12" spans="1:5" s="3" customFormat="1" x14ac:dyDescent="0.2">
      <c r="A12" s="3" t="s">
        <v>30</v>
      </c>
      <c r="B12" s="34">
        <v>57.829706501702972</v>
      </c>
      <c r="C12" s="34">
        <v>61.524722887317871</v>
      </c>
      <c r="D12" s="33">
        <v>62.578182113556977</v>
      </c>
      <c r="E12" s="32">
        <v>60.8</v>
      </c>
    </row>
  </sheetData>
  <pageMargins left="0.74803149606299213" right="0.74803149606299213" top="0.62992125984251968" bottom="0.86614173228346458" header="0.51181102362204722" footer="0.62992125984251968"/>
  <pageSetup paperSize="9" orientation="portrait" cellComments="atEnd" horizont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6D832B-E263-4A87-A3CB-B7BBBCF3C77B}">
  <dimension ref="A1:E10"/>
  <sheetViews>
    <sheetView workbookViewId="0"/>
  </sheetViews>
  <sheetFormatPr defaultRowHeight="11.25" x14ac:dyDescent="0.2"/>
  <cols>
    <col min="1" max="1" width="22.7109375" style="48" customWidth="1"/>
    <col min="2" max="3" width="9.42578125" style="48" customWidth="1"/>
    <col min="4" max="5" width="9.42578125" style="47" customWidth="1"/>
    <col min="6" max="16384" width="9.140625" style="47"/>
  </cols>
  <sheetData>
    <row r="1" spans="1:5" ht="12" thickBot="1" x14ac:dyDescent="0.25">
      <c r="A1" s="61" t="s">
        <v>38</v>
      </c>
      <c r="B1" s="60"/>
      <c r="C1" s="60"/>
    </row>
    <row r="2" spans="1:5" x14ac:dyDescent="0.2">
      <c r="A2" s="59" t="s">
        <v>28</v>
      </c>
      <c r="B2" s="58">
        <v>2000</v>
      </c>
      <c r="C2" s="57">
        <v>2009</v>
      </c>
      <c r="D2" s="57">
        <v>2010</v>
      </c>
      <c r="E2" s="56">
        <v>2011</v>
      </c>
    </row>
    <row r="3" spans="1:5" s="54" customFormat="1" x14ac:dyDescent="0.2">
      <c r="A3" s="55" t="s">
        <v>12</v>
      </c>
      <c r="B3" s="51">
        <v>41387</v>
      </c>
      <c r="C3" s="51">
        <v>50668</v>
      </c>
      <c r="D3" s="51">
        <v>52086</v>
      </c>
      <c r="E3" s="51">
        <v>59867</v>
      </c>
    </row>
    <row r="4" spans="1:5" s="54" customFormat="1" x14ac:dyDescent="0.2">
      <c r="A4" s="52" t="s">
        <v>19</v>
      </c>
      <c r="B4" s="49"/>
      <c r="C4" s="49"/>
      <c r="D4" s="49"/>
      <c r="E4" s="49"/>
    </row>
    <row r="5" spans="1:5" x14ac:dyDescent="0.2">
      <c r="A5" s="50" t="s">
        <v>37</v>
      </c>
      <c r="B5" s="49">
        <v>35191</v>
      </c>
      <c r="C5" s="49">
        <v>35908</v>
      </c>
      <c r="D5" s="49">
        <v>37371</v>
      </c>
      <c r="E5" s="49">
        <v>36275</v>
      </c>
    </row>
    <row r="6" spans="1:5" x14ac:dyDescent="0.2">
      <c r="A6" s="50" t="s">
        <v>20</v>
      </c>
      <c r="B6" s="49">
        <v>6196</v>
      </c>
      <c r="C6" s="49">
        <v>14760</v>
      </c>
      <c r="D6" s="49">
        <v>14715</v>
      </c>
      <c r="E6" s="49">
        <v>23592</v>
      </c>
    </row>
    <row r="7" spans="1:5" x14ac:dyDescent="0.2">
      <c r="A7" s="53" t="s">
        <v>36</v>
      </c>
      <c r="B7" s="51">
        <v>41387</v>
      </c>
      <c r="C7" s="51">
        <v>50668</v>
      </c>
      <c r="D7" s="51">
        <v>52086</v>
      </c>
      <c r="E7" s="51">
        <v>59867</v>
      </c>
    </row>
    <row r="8" spans="1:5" x14ac:dyDescent="0.2">
      <c r="A8" s="52" t="s">
        <v>19</v>
      </c>
      <c r="B8" s="51"/>
      <c r="C8" s="49"/>
      <c r="D8" s="49"/>
      <c r="E8" s="49"/>
    </row>
    <row r="9" spans="1:5" x14ac:dyDescent="0.2">
      <c r="A9" s="50" t="s">
        <v>35</v>
      </c>
      <c r="B9" s="49">
        <v>31150</v>
      </c>
      <c r="C9" s="49">
        <v>35253</v>
      </c>
      <c r="D9" s="49">
        <v>36007</v>
      </c>
      <c r="E9" s="49">
        <v>38714.623576082005</v>
      </c>
    </row>
    <row r="10" spans="1:5" x14ac:dyDescent="0.2">
      <c r="A10" s="50" t="s">
        <v>11</v>
      </c>
      <c r="B10" s="49">
        <v>2757</v>
      </c>
      <c r="C10" s="49">
        <v>9247</v>
      </c>
      <c r="D10" s="49">
        <v>9263</v>
      </c>
      <c r="E10" s="49">
        <v>17343</v>
      </c>
    </row>
  </sheetData>
  <pageMargins left="0.75" right="0.75" top="1" bottom="1" header="0.5" footer="0.5"/>
  <pageSetup paperSize="9" orientation="portrait" cellComments="atEn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2B582-E7D8-49F2-A1DF-5207EFB70934}">
  <dimension ref="A1:H50"/>
  <sheetViews>
    <sheetView workbookViewId="0"/>
  </sheetViews>
  <sheetFormatPr defaultRowHeight="10.5" customHeight="1" x14ac:dyDescent="0.2"/>
  <cols>
    <col min="1" max="1" width="8.140625" style="63" customWidth="1"/>
    <col min="2" max="3" width="11.28515625" style="63" customWidth="1"/>
    <col min="4" max="4" width="13.5703125" style="63" customWidth="1"/>
    <col min="5" max="5" width="11.85546875" style="63" customWidth="1"/>
    <col min="6" max="6" width="10.42578125" style="63" customWidth="1"/>
    <col min="7" max="8" width="11.28515625" style="63" customWidth="1"/>
    <col min="9" max="16384" width="9.140625" style="62"/>
  </cols>
  <sheetData>
    <row r="1" spans="1:8" ht="15" customHeight="1" thickBot="1" x14ac:dyDescent="0.25">
      <c r="A1" s="84" t="s">
        <v>50</v>
      </c>
      <c r="B1" s="83"/>
      <c r="C1" s="83"/>
      <c r="D1" s="83"/>
      <c r="E1" s="83"/>
      <c r="F1" s="83"/>
      <c r="G1" s="83"/>
      <c r="H1" s="83"/>
    </row>
    <row r="2" spans="1:8" s="74" customFormat="1" ht="46.5" customHeight="1" x14ac:dyDescent="0.2">
      <c r="A2" s="82" t="s">
        <v>49</v>
      </c>
      <c r="B2" s="81" t="s">
        <v>48</v>
      </c>
      <c r="C2" s="81" t="s">
        <v>47</v>
      </c>
      <c r="D2" s="81" t="s">
        <v>46</v>
      </c>
      <c r="E2" s="81" t="s">
        <v>45</v>
      </c>
      <c r="F2" s="81" t="s">
        <v>44</v>
      </c>
      <c r="G2" s="81" t="s">
        <v>43</v>
      </c>
      <c r="H2" s="80" t="s">
        <v>0</v>
      </c>
    </row>
    <row r="3" spans="1:8" s="74" customFormat="1" ht="11.25" x14ac:dyDescent="0.2">
      <c r="A3" s="104" t="s">
        <v>42</v>
      </c>
      <c r="B3" s="104"/>
      <c r="C3" s="104"/>
      <c r="D3" s="104"/>
      <c r="E3" s="104"/>
      <c r="F3" s="104"/>
      <c r="G3" s="104"/>
      <c r="H3" s="104"/>
    </row>
    <row r="4" spans="1:8" s="74" customFormat="1" ht="11.25" x14ac:dyDescent="0.2">
      <c r="A4" s="78">
        <v>2000</v>
      </c>
      <c r="B4" s="71">
        <v>368</v>
      </c>
      <c r="C4" s="71">
        <v>8.8000000000000007</v>
      </c>
      <c r="D4" s="71">
        <v>38.700000000000003</v>
      </c>
      <c r="E4" s="71">
        <v>48.3</v>
      </c>
      <c r="F4" s="71">
        <v>400.6</v>
      </c>
      <c r="G4" s="71">
        <v>190.7</v>
      </c>
      <c r="H4" s="71">
        <f t="shared" ref="H4:H14" si="0">SUM(B4:G4)</f>
        <v>1055.1000000000001</v>
      </c>
    </row>
    <row r="5" spans="1:8" s="74" customFormat="1" ht="11.25" x14ac:dyDescent="0.2">
      <c r="A5" s="78">
        <v>2001</v>
      </c>
      <c r="B5" s="71">
        <v>373.3</v>
      </c>
      <c r="C5" s="71">
        <v>9.4</v>
      </c>
      <c r="D5" s="71">
        <v>39.200000000000003</v>
      </c>
      <c r="E5" s="71">
        <v>48.9</v>
      </c>
      <c r="F5" s="71">
        <v>416</v>
      </c>
      <c r="G5" s="71">
        <v>200.4</v>
      </c>
      <c r="H5" s="71">
        <f t="shared" si="0"/>
        <v>1087.2</v>
      </c>
    </row>
    <row r="6" spans="1:8" s="74" customFormat="1" ht="11.25" x14ac:dyDescent="0.2">
      <c r="A6" s="78">
        <v>2002</v>
      </c>
      <c r="B6" s="71">
        <v>369.6</v>
      </c>
      <c r="C6" s="71">
        <v>9.4</v>
      </c>
      <c r="D6" s="71">
        <v>38</v>
      </c>
      <c r="E6" s="71">
        <v>48.6</v>
      </c>
      <c r="F6" s="71">
        <v>402.3</v>
      </c>
      <c r="G6" s="71">
        <v>198.9</v>
      </c>
      <c r="H6" s="71">
        <f t="shared" si="0"/>
        <v>1066.8000000000002</v>
      </c>
    </row>
    <row r="7" spans="1:8" s="74" customFormat="1" ht="11.25" x14ac:dyDescent="0.2">
      <c r="A7" s="78">
        <v>2003</v>
      </c>
      <c r="B7" s="71">
        <v>370.4</v>
      </c>
      <c r="C7" s="71">
        <v>9.5</v>
      </c>
      <c r="D7" s="71">
        <v>37.799999999999997</v>
      </c>
      <c r="E7" s="71">
        <v>48.1</v>
      </c>
      <c r="F7" s="71">
        <v>419.4</v>
      </c>
      <c r="G7" s="71">
        <v>206.4</v>
      </c>
      <c r="H7" s="71">
        <f t="shared" si="0"/>
        <v>1091.6000000000001</v>
      </c>
    </row>
    <row r="8" spans="1:8" s="74" customFormat="1" ht="11.25" x14ac:dyDescent="0.2">
      <c r="A8" s="68">
        <v>2004</v>
      </c>
      <c r="B8" s="71">
        <v>372.5</v>
      </c>
      <c r="C8" s="71">
        <v>9.6</v>
      </c>
      <c r="D8" s="71">
        <v>38</v>
      </c>
      <c r="E8" s="71">
        <v>48.2</v>
      </c>
      <c r="F8" s="71">
        <v>410.3</v>
      </c>
      <c r="G8" s="71">
        <v>209.5</v>
      </c>
      <c r="H8" s="71">
        <f t="shared" si="0"/>
        <v>1088.0999999999999</v>
      </c>
    </row>
    <row r="9" spans="1:8" s="74" customFormat="1" ht="11.25" x14ac:dyDescent="0.2">
      <c r="A9" s="68">
        <v>2005</v>
      </c>
      <c r="B9" s="71">
        <v>414</v>
      </c>
      <c r="C9" s="71">
        <v>10.6</v>
      </c>
      <c r="D9" s="71">
        <v>36.299999999999997</v>
      </c>
      <c r="E9" s="71">
        <v>49.3</v>
      </c>
      <c r="F9" s="71">
        <v>425.4</v>
      </c>
      <c r="G9" s="71">
        <v>217.6</v>
      </c>
      <c r="H9" s="71">
        <f t="shared" si="0"/>
        <v>1153.2</v>
      </c>
    </row>
    <row r="10" spans="1:8" s="70" customFormat="1" ht="11.25" x14ac:dyDescent="0.2">
      <c r="A10" s="78">
        <v>2006</v>
      </c>
      <c r="B10" s="71">
        <v>421.3</v>
      </c>
      <c r="C10" s="71">
        <v>10.7</v>
      </c>
      <c r="D10" s="71">
        <v>35.9</v>
      </c>
      <c r="E10" s="71">
        <v>50.3</v>
      </c>
      <c r="F10" s="71">
        <v>415.8</v>
      </c>
      <c r="G10" s="71">
        <v>218</v>
      </c>
      <c r="H10" s="71">
        <f t="shared" si="0"/>
        <v>1152</v>
      </c>
    </row>
    <row r="11" spans="1:8" s="70" customFormat="1" ht="11.25" x14ac:dyDescent="0.2">
      <c r="A11" s="68">
        <v>2007</v>
      </c>
      <c r="B11" s="71">
        <v>428.9</v>
      </c>
      <c r="C11" s="71">
        <v>9.1999999999999993</v>
      </c>
      <c r="D11" s="71">
        <v>34.200000000000003</v>
      </c>
      <c r="E11" s="71">
        <v>50.6</v>
      </c>
      <c r="F11" s="71">
        <v>399.5</v>
      </c>
      <c r="G11" s="71">
        <v>203</v>
      </c>
      <c r="H11" s="71">
        <f t="shared" si="0"/>
        <v>1125.4000000000001</v>
      </c>
    </row>
    <row r="12" spans="1:8" s="70" customFormat="1" ht="11.25" x14ac:dyDescent="0.2">
      <c r="A12" s="78">
        <v>2008</v>
      </c>
      <c r="B12" s="76">
        <v>426.7</v>
      </c>
      <c r="C12" s="76">
        <v>9</v>
      </c>
      <c r="D12" s="76">
        <v>35.1</v>
      </c>
      <c r="E12" s="76">
        <v>50.5</v>
      </c>
      <c r="F12" s="71">
        <v>402.5</v>
      </c>
      <c r="G12" s="71">
        <v>202.5</v>
      </c>
      <c r="H12" s="71">
        <f t="shared" si="0"/>
        <v>1126.3</v>
      </c>
    </row>
    <row r="13" spans="1:8" s="70" customFormat="1" ht="11.25" x14ac:dyDescent="0.2">
      <c r="A13" s="78">
        <v>2009</v>
      </c>
      <c r="B13" s="71">
        <v>386.2</v>
      </c>
      <c r="C13" s="71">
        <v>8.6999999999999993</v>
      </c>
      <c r="D13" s="71">
        <v>31.990797011877607</v>
      </c>
      <c r="E13" s="71">
        <v>47.897343198102028</v>
      </c>
      <c r="F13" s="71">
        <v>383.25429139961614</v>
      </c>
      <c r="G13" s="71">
        <v>197.73154549891498</v>
      </c>
      <c r="H13" s="71">
        <f t="shared" si="0"/>
        <v>1055.7739771085107</v>
      </c>
    </row>
    <row r="14" spans="1:8" s="79" customFormat="1" ht="9.75" customHeight="1" x14ac:dyDescent="0.2">
      <c r="A14" s="66">
        <v>2010</v>
      </c>
      <c r="B14" s="71">
        <v>410.2</v>
      </c>
      <c r="C14" s="71">
        <v>8</v>
      </c>
      <c r="D14" s="71">
        <v>31</v>
      </c>
      <c r="E14" s="71">
        <v>48</v>
      </c>
      <c r="F14" s="71">
        <v>390.9</v>
      </c>
      <c r="G14" s="71">
        <v>196.9</v>
      </c>
      <c r="H14" s="71">
        <f t="shared" si="0"/>
        <v>1085</v>
      </c>
    </row>
    <row r="15" spans="1:8" s="74" customFormat="1" ht="11.25" x14ac:dyDescent="0.2">
      <c r="A15" s="105" t="s">
        <v>41</v>
      </c>
      <c r="B15" s="105"/>
      <c r="C15" s="105"/>
      <c r="D15" s="105"/>
      <c r="E15" s="105"/>
      <c r="F15" s="105"/>
      <c r="G15" s="105"/>
      <c r="H15" s="105"/>
    </row>
    <row r="16" spans="1:8" s="74" customFormat="1" ht="11.25" x14ac:dyDescent="0.2">
      <c r="A16" s="78">
        <v>2000</v>
      </c>
      <c r="B16" s="77">
        <v>34.9</v>
      </c>
      <c r="C16" s="77">
        <v>0.8</v>
      </c>
      <c r="D16" s="77">
        <v>3.7</v>
      </c>
      <c r="E16" s="77">
        <v>4.5999999999999996</v>
      </c>
      <c r="F16" s="77">
        <v>38</v>
      </c>
      <c r="G16" s="77">
        <v>18.100000000000001</v>
      </c>
      <c r="H16" s="77">
        <v>100</v>
      </c>
    </row>
    <row r="17" spans="1:8" s="74" customFormat="1" ht="11.25" x14ac:dyDescent="0.2">
      <c r="A17" s="78">
        <v>2001</v>
      </c>
      <c r="B17" s="77">
        <v>34.299999999999997</v>
      </c>
      <c r="C17" s="77">
        <v>0.9</v>
      </c>
      <c r="D17" s="77">
        <v>3.6</v>
      </c>
      <c r="E17" s="77">
        <v>4.5</v>
      </c>
      <c r="F17" s="77">
        <v>38.299999999999997</v>
      </c>
      <c r="G17" s="77">
        <v>18.399999999999999</v>
      </c>
      <c r="H17" s="77">
        <v>100</v>
      </c>
    </row>
    <row r="18" spans="1:8" s="74" customFormat="1" ht="11.25" x14ac:dyDescent="0.2">
      <c r="A18" s="78">
        <v>2002</v>
      </c>
      <c r="B18" s="77">
        <v>34.6</v>
      </c>
      <c r="C18" s="77">
        <v>0.9</v>
      </c>
      <c r="D18" s="77">
        <v>3.6</v>
      </c>
      <c r="E18" s="77">
        <v>4.5999999999999996</v>
      </c>
      <c r="F18" s="77">
        <v>37.700000000000003</v>
      </c>
      <c r="G18" s="77">
        <v>18.600000000000001</v>
      </c>
      <c r="H18" s="77">
        <v>100</v>
      </c>
    </row>
    <row r="19" spans="1:8" s="74" customFormat="1" ht="11.25" x14ac:dyDescent="0.2">
      <c r="A19" s="78">
        <v>2003</v>
      </c>
      <c r="B19" s="77">
        <v>33.9</v>
      </c>
      <c r="C19" s="77">
        <v>0.9</v>
      </c>
      <c r="D19" s="77">
        <v>3.5</v>
      </c>
      <c r="E19" s="77">
        <v>4.4000000000000004</v>
      </c>
      <c r="F19" s="77">
        <v>38.4</v>
      </c>
      <c r="G19" s="77">
        <v>18.899999999999999</v>
      </c>
      <c r="H19" s="77">
        <v>100</v>
      </c>
    </row>
    <row r="20" spans="1:8" s="74" customFormat="1" ht="11.25" x14ac:dyDescent="0.2">
      <c r="A20" s="68">
        <v>2004</v>
      </c>
      <c r="B20" s="71">
        <v>34.233985846889077</v>
      </c>
      <c r="C20" s="71">
        <v>0.8822718500137855</v>
      </c>
      <c r="D20" s="71">
        <v>3.4923260729712342</v>
      </c>
      <c r="E20" s="71">
        <v>4.4297399136108817</v>
      </c>
      <c r="F20" s="71">
        <v>37.707931256318354</v>
      </c>
      <c r="G20" s="71">
        <v>19.253745060196675</v>
      </c>
      <c r="H20" s="71">
        <v>100</v>
      </c>
    </row>
    <row r="21" spans="1:8" s="74" customFormat="1" ht="11.25" x14ac:dyDescent="0.2">
      <c r="A21" s="68">
        <v>2005</v>
      </c>
      <c r="B21" s="71">
        <v>35.901136928444508</v>
      </c>
      <c r="C21" s="71">
        <v>0.91567500335574081</v>
      </c>
      <c r="D21" s="71">
        <v>3.1432972416331064</v>
      </c>
      <c r="E21" s="71">
        <v>4.2756299687942123</v>
      </c>
      <c r="F21" s="71">
        <v>36.887135078364786</v>
      </c>
      <c r="G21" s="71">
        <v>18.877125779407649</v>
      </c>
      <c r="H21" s="71">
        <v>100</v>
      </c>
    </row>
    <row r="22" spans="1:8" s="74" customFormat="1" ht="11.25" x14ac:dyDescent="0.2">
      <c r="A22" s="68">
        <v>2006</v>
      </c>
      <c r="B22" s="71">
        <v>36.571180555555557</v>
      </c>
      <c r="C22" s="71">
        <v>0.92881944444444442</v>
      </c>
      <c r="D22" s="71">
        <v>3.1163194444444446</v>
      </c>
      <c r="E22" s="71">
        <v>4.3663194444444446</v>
      </c>
      <c r="F22" s="71">
        <v>36.09375</v>
      </c>
      <c r="G22" s="71">
        <v>18.923611111111111</v>
      </c>
      <c r="H22" s="71">
        <v>100</v>
      </c>
    </row>
    <row r="23" spans="1:8" s="74" customFormat="1" ht="11.25" x14ac:dyDescent="0.2">
      <c r="A23" s="68">
        <v>2007</v>
      </c>
      <c r="B23" s="71">
        <f t="shared" ref="B23:G24" si="1">B11/$H$11*100</f>
        <v>38.110893904389549</v>
      </c>
      <c r="C23" s="71">
        <f t="shared" si="1"/>
        <v>0.81748711569219823</v>
      </c>
      <c r="D23" s="71">
        <f t="shared" si="1"/>
        <v>3.0389194952905636</v>
      </c>
      <c r="E23" s="71">
        <f t="shared" si="1"/>
        <v>4.4961791363070907</v>
      </c>
      <c r="F23" s="71">
        <f t="shared" si="1"/>
        <v>35.498489425981873</v>
      </c>
      <c r="G23" s="71">
        <f t="shared" si="1"/>
        <v>18.03803092233872</v>
      </c>
      <c r="H23" s="71">
        <v>100</v>
      </c>
    </row>
    <row r="24" spans="1:8" s="74" customFormat="1" ht="11.25" x14ac:dyDescent="0.2">
      <c r="A24" s="68">
        <v>2008</v>
      </c>
      <c r="B24" s="76">
        <f t="shared" si="1"/>
        <v>37.915407854984892</v>
      </c>
      <c r="C24" s="76">
        <f t="shared" si="1"/>
        <v>0.79971565665541122</v>
      </c>
      <c r="D24" s="76">
        <f t="shared" si="1"/>
        <v>3.1188910609561042</v>
      </c>
      <c r="E24" s="76">
        <f t="shared" si="1"/>
        <v>4.4872934067886971</v>
      </c>
      <c r="F24" s="71">
        <f t="shared" si="1"/>
        <v>35.765061311533671</v>
      </c>
      <c r="G24" s="71">
        <f t="shared" si="1"/>
        <v>17.993602274746756</v>
      </c>
      <c r="H24" s="71">
        <v>100</v>
      </c>
    </row>
    <row r="25" spans="1:8" s="74" customFormat="1" ht="11.25" x14ac:dyDescent="0.2">
      <c r="A25" s="68">
        <v>2009</v>
      </c>
      <c r="B25" s="71">
        <f t="shared" ref="B25:G25" si="2">B13/$H$13*100</f>
        <v>36.57979912118131</v>
      </c>
      <c r="C25" s="71">
        <f t="shared" si="2"/>
        <v>0.82404001127466953</v>
      </c>
      <c r="D25" s="71">
        <f t="shared" si="2"/>
        <v>3.0300800839486541</v>
      </c>
      <c r="E25" s="71">
        <f t="shared" si="2"/>
        <v>4.5367042791943355</v>
      </c>
      <c r="F25" s="71">
        <f t="shared" si="2"/>
        <v>36.300789724828185</v>
      </c>
      <c r="G25" s="71">
        <f t="shared" si="2"/>
        <v>18.728586779572844</v>
      </c>
      <c r="H25" s="71">
        <v>100</v>
      </c>
    </row>
    <row r="26" spans="1:8" s="72" customFormat="1" ht="11.25" x14ac:dyDescent="0.2">
      <c r="A26" s="66">
        <v>2010</v>
      </c>
      <c r="B26" s="71">
        <f t="shared" ref="B26:H26" si="3">B14/$H$14*100</f>
        <v>37.806451612903224</v>
      </c>
      <c r="C26" s="71">
        <f t="shared" si="3"/>
        <v>0.73732718894009219</v>
      </c>
      <c r="D26" s="71">
        <f t="shared" si="3"/>
        <v>2.8571428571428572</v>
      </c>
      <c r="E26" s="71">
        <f t="shared" si="3"/>
        <v>4.4239631336405534</v>
      </c>
      <c r="F26" s="71">
        <f t="shared" si="3"/>
        <v>36.027649769585253</v>
      </c>
      <c r="G26" s="71">
        <f t="shared" si="3"/>
        <v>18.147465437788018</v>
      </c>
      <c r="H26" s="71">
        <f t="shared" si="3"/>
        <v>100</v>
      </c>
    </row>
    <row r="27" spans="1:8" s="74" customFormat="1" ht="11.25" x14ac:dyDescent="0.2">
      <c r="A27" s="106" t="s">
        <v>40</v>
      </c>
      <c r="B27" s="106"/>
      <c r="C27" s="106"/>
      <c r="D27" s="106"/>
      <c r="E27" s="106"/>
      <c r="F27" s="106"/>
      <c r="G27" s="106"/>
      <c r="H27" s="106"/>
    </row>
    <row r="28" spans="1:8" s="74" customFormat="1" ht="11.25" x14ac:dyDescent="0.2">
      <c r="A28" s="68">
        <v>2000</v>
      </c>
      <c r="B28" s="73">
        <v>100</v>
      </c>
      <c r="C28" s="73">
        <v>100</v>
      </c>
      <c r="D28" s="73">
        <v>100</v>
      </c>
      <c r="E28" s="73">
        <v>100</v>
      </c>
      <c r="F28" s="73">
        <v>100</v>
      </c>
      <c r="G28" s="73">
        <v>100</v>
      </c>
      <c r="H28" s="73">
        <v>100</v>
      </c>
    </row>
    <row r="29" spans="1:8" s="74" customFormat="1" ht="11.25" x14ac:dyDescent="0.2">
      <c r="A29" s="68">
        <v>2001</v>
      </c>
      <c r="B29" s="73">
        <v>101.44021739130436</v>
      </c>
      <c r="C29" s="73">
        <v>106.81818181818181</v>
      </c>
      <c r="D29" s="73">
        <v>101.29198966408268</v>
      </c>
      <c r="E29" s="73">
        <v>101.24223602484473</v>
      </c>
      <c r="F29" s="73">
        <v>103.84423364952571</v>
      </c>
      <c r="G29" s="73">
        <v>105.08652333508128</v>
      </c>
      <c r="H29" s="73">
        <v>103.04236565254476</v>
      </c>
    </row>
    <row r="30" spans="1:8" s="74" customFormat="1" ht="11.25" x14ac:dyDescent="0.2">
      <c r="A30" s="68">
        <v>2002</v>
      </c>
      <c r="B30" s="73">
        <v>100.43478260869566</v>
      </c>
      <c r="C30" s="73">
        <v>106.81818181818181</v>
      </c>
      <c r="D30" s="73">
        <v>98.191214470284223</v>
      </c>
      <c r="E30" s="73">
        <v>100.62111801242237</v>
      </c>
      <c r="F30" s="73">
        <v>100.42436345481778</v>
      </c>
      <c r="G30" s="73">
        <v>104.29994756161511</v>
      </c>
      <c r="H30" s="73">
        <v>101.10889963036681</v>
      </c>
    </row>
    <row r="31" spans="1:8" s="74" customFormat="1" ht="11.25" x14ac:dyDescent="0.2">
      <c r="A31" s="68">
        <v>2003</v>
      </c>
      <c r="B31" s="73">
        <v>100.65217391304347</v>
      </c>
      <c r="C31" s="73">
        <v>107.95454545454544</v>
      </c>
      <c r="D31" s="73">
        <v>97.674418604651152</v>
      </c>
      <c r="E31" s="73">
        <v>99.585921325051771</v>
      </c>
      <c r="F31" s="73">
        <v>104.69296055916124</v>
      </c>
      <c r="G31" s="73">
        <v>108.232826428946</v>
      </c>
      <c r="H31" s="73">
        <v>103.45938773575965</v>
      </c>
    </row>
    <row r="32" spans="1:8" s="74" customFormat="1" ht="11.25" x14ac:dyDescent="0.2">
      <c r="A32" s="68">
        <v>2004</v>
      </c>
      <c r="B32" s="73">
        <v>101.22282608695652</v>
      </c>
      <c r="C32" s="73">
        <v>109.09090909090908</v>
      </c>
      <c r="D32" s="73">
        <v>98.191214470284223</v>
      </c>
      <c r="E32" s="73">
        <v>99.792960662525886</v>
      </c>
      <c r="F32" s="73">
        <v>102.42136794807789</v>
      </c>
      <c r="G32" s="73">
        <v>109.85841636077609</v>
      </c>
      <c r="H32" s="73">
        <v>103.12766562411144</v>
      </c>
    </row>
    <row r="33" spans="1:8" s="74" customFormat="1" ht="11.25" x14ac:dyDescent="0.2">
      <c r="A33" s="68">
        <v>2005</v>
      </c>
      <c r="B33" s="73">
        <v>112.5</v>
      </c>
      <c r="C33" s="73">
        <v>120.45454545454544</v>
      </c>
      <c r="D33" s="73">
        <v>93.79844961240309</v>
      </c>
      <c r="E33" s="73">
        <v>102.0703933747412</v>
      </c>
      <c r="F33" s="73">
        <v>106.19071392910632</v>
      </c>
      <c r="G33" s="73">
        <v>114.10592553749346</v>
      </c>
      <c r="H33" s="73">
        <v>109.29769690076769</v>
      </c>
    </row>
    <row r="34" spans="1:8" s="74" customFormat="1" ht="11.25" x14ac:dyDescent="0.2">
      <c r="A34" s="68">
        <v>2006</v>
      </c>
      <c r="B34" s="73">
        <v>114.48369565217391</v>
      </c>
      <c r="C34" s="73">
        <v>121.59090909090908</v>
      </c>
      <c r="D34" s="73">
        <v>92.764857881136948</v>
      </c>
      <c r="E34" s="73">
        <v>104.1407867494824</v>
      </c>
      <c r="F34" s="73">
        <v>103.7943085371942</v>
      </c>
      <c r="G34" s="73">
        <v>114.31567907708444</v>
      </c>
      <c r="H34" s="73">
        <v>109.18396360534545</v>
      </c>
    </row>
    <row r="35" spans="1:8" s="74" customFormat="1" ht="11.25" x14ac:dyDescent="0.2">
      <c r="A35" s="68">
        <v>2007</v>
      </c>
      <c r="B35" s="73">
        <f t="shared" ref="B35:H37" si="4">B11/B$4*100</f>
        <v>116.54891304347825</v>
      </c>
      <c r="C35" s="73">
        <f t="shared" si="4"/>
        <v>104.54545454545452</v>
      </c>
      <c r="D35" s="73">
        <f t="shared" si="4"/>
        <v>88.372093023255815</v>
      </c>
      <c r="E35" s="73">
        <f t="shared" si="4"/>
        <v>104.76190476190477</v>
      </c>
      <c r="F35" s="73">
        <f t="shared" si="4"/>
        <v>99.725411882176729</v>
      </c>
      <c r="G35" s="73">
        <f t="shared" si="4"/>
        <v>106.44992134242266</v>
      </c>
      <c r="H35" s="73">
        <f t="shared" si="4"/>
        <v>106.66287555681926</v>
      </c>
    </row>
    <row r="36" spans="1:8" s="74" customFormat="1" ht="11.25" x14ac:dyDescent="0.2">
      <c r="A36" s="68">
        <v>2008</v>
      </c>
      <c r="B36" s="75">
        <f t="shared" si="4"/>
        <v>115.95108695652175</v>
      </c>
      <c r="C36" s="75">
        <f t="shared" si="4"/>
        <v>102.27272727272727</v>
      </c>
      <c r="D36" s="75">
        <f t="shared" si="4"/>
        <v>90.697674418604649</v>
      </c>
      <c r="E36" s="75">
        <f t="shared" si="4"/>
        <v>104.55486542443064</v>
      </c>
      <c r="F36" s="73">
        <f t="shared" si="4"/>
        <v>100.47428856714926</v>
      </c>
      <c r="G36" s="73">
        <f t="shared" si="4"/>
        <v>106.18772941793392</v>
      </c>
      <c r="H36" s="73">
        <f t="shared" si="4"/>
        <v>106.74817552838591</v>
      </c>
    </row>
    <row r="37" spans="1:8" s="74" customFormat="1" ht="11.25" x14ac:dyDescent="0.2">
      <c r="A37" s="68">
        <v>2009</v>
      </c>
      <c r="B37" s="73">
        <f t="shared" si="4"/>
        <v>104.94565217391305</v>
      </c>
      <c r="C37" s="73">
        <f t="shared" si="4"/>
        <v>98.863636363636346</v>
      </c>
      <c r="D37" s="73">
        <f t="shared" si="4"/>
        <v>82.663558170226366</v>
      </c>
      <c r="E37" s="73">
        <f t="shared" si="4"/>
        <v>99.166342025055968</v>
      </c>
      <c r="F37" s="73">
        <f t="shared" si="4"/>
        <v>95.67006774828161</v>
      </c>
      <c r="G37" s="73">
        <f t="shared" si="4"/>
        <v>103.68722889298112</v>
      </c>
      <c r="H37" s="73">
        <f t="shared" si="4"/>
        <v>100.06387803132506</v>
      </c>
    </row>
    <row r="38" spans="1:8" s="72" customFormat="1" ht="11.25" x14ac:dyDescent="0.2">
      <c r="A38" s="66">
        <v>2010</v>
      </c>
      <c r="B38" s="73">
        <f t="shared" ref="B38:H38" si="5">B14/B4*100</f>
        <v>111.46739130434781</v>
      </c>
      <c r="C38" s="73">
        <f t="shared" si="5"/>
        <v>90.909090909090907</v>
      </c>
      <c r="D38" s="73">
        <f t="shared" si="5"/>
        <v>80.103359173126606</v>
      </c>
      <c r="E38" s="73">
        <f t="shared" si="5"/>
        <v>99.378881987577643</v>
      </c>
      <c r="F38" s="73">
        <f t="shared" si="5"/>
        <v>97.578632051922114</v>
      </c>
      <c r="G38" s="73">
        <f t="shared" si="5"/>
        <v>103.25117986366021</v>
      </c>
      <c r="H38" s="73">
        <f t="shared" si="5"/>
        <v>102.83385461093735</v>
      </c>
    </row>
    <row r="39" spans="1:8" s="70" customFormat="1" ht="11.25" x14ac:dyDescent="0.2">
      <c r="A39" s="106" t="s">
        <v>39</v>
      </c>
      <c r="B39" s="106"/>
      <c r="C39" s="106"/>
      <c r="D39" s="106"/>
      <c r="E39" s="106"/>
      <c r="F39" s="106"/>
      <c r="G39" s="106"/>
      <c r="H39" s="106"/>
    </row>
    <row r="40" spans="1:8" s="70" customFormat="1" ht="11.25" x14ac:dyDescent="0.2">
      <c r="A40" s="68">
        <v>2000</v>
      </c>
      <c r="B40" s="71">
        <v>100</v>
      </c>
      <c r="C40" s="71">
        <v>101.1</v>
      </c>
      <c r="D40" s="71">
        <v>93.9</v>
      </c>
      <c r="E40" s="71">
        <v>99</v>
      </c>
      <c r="F40" s="71">
        <v>96.7</v>
      </c>
      <c r="G40" s="71">
        <v>96.9</v>
      </c>
      <c r="H40" s="71">
        <v>97.9</v>
      </c>
    </row>
    <row r="41" spans="1:8" s="70" customFormat="1" ht="11.25" x14ac:dyDescent="0.2">
      <c r="A41" s="68">
        <v>2001</v>
      </c>
      <c r="B41" s="71">
        <v>101.44021739130436</v>
      </c>
      <c r="C41" s="71">
        <v>106.81818181818181</v>
      </c>
      <c r="D41" s="71">
        <v>101.29198966408268</v>
      </c>
      <c r="E41" s="71">
        <v>101.24223602484473</v>
      </c>
      <c r="F41" s="71">
        <v>103.84423364952571</v>
      </c>
      <c r="G41" s="71">
        <v>105.08652333508128</v>
      </c>
      <c r="H41" s="71">
        <v>103.04236565254476</v>
      </c>
    </row>
    <row r="42" spans="1:8" s="70" customFormat="1" ht="11.25" x14ac:dyDescent="0.2">
      <c r="A42" s="68">
        <v>2002</v>
      </c>
      <c r="B42" s="71">
        <v>99.008840075006702</v>
      </c>
      <c r="C42" s="71">
        <v>100</v>
      </c>
      <c r="D42" s="71">
        <v>96.938775510204081</v>
      </c>
      <c r="E42" s="71">
        <v>99.386503067484668</v>
      </c>
      <c r="F42" s="71">
        <v>96.706730769230774</v>
      </c>
      <c r="G42" s="71">
        <v>99.251497005988014</v>
      </c>
      <c r="H42" s="71">
        <v>98.123620309050779</v>
      </c>
    </row>
    <row r="43" spans="1:8" s="70" customFormat="1" ht="11.25" x14ac:dyDescent="0.2">
      <c r="A43" s="68">
        <v>2003</v>
      </c>
      <c r="B43" s="71">
        <v>100.2164502164502</v>
      </c>
      <c r="C43" s="71">
        <v>101.06382978723406</v>
      </c>
      <c r="D43" s="71">
        <v>99.473684210526301</v>
      </c>
      <c r="E43" s="71">
        <v>98.971193415637856</v>
      </c>
      <c r="F43" s="71">
        <v>104.25055928411633</v>
      </c>
      <c r="G43" s="71">
        <v>103.77073906485673</v>
      </c>
      <c r="H43" s="71">
        <v>102.3247094113236</v>
      </c>
    </row>
    <row r="44" spans="1:8" s="70" customFormat="1" ht="11.25" x14ac:dyDescent="0.2">
      <c r="A44" s="68">
        <v>2004</v>
      </c>
      <c r="B44" s="71">
        <v>100.56695464362852</v>
      </c>
      <c r="C44" s="71">
        <v>101.05263157894737</v>
      </c>
      <c r="D44" s="71">
        <v>100.52910052910053</v>
      </c>
      <c r="E44" s="71">
        <v>100.2079002079002</v>
      </c>
      <c r="F44" s="71">
        <v>97.830233667143546</v>
      </c>
      <c r="G44" s="71">
        <v>101.50193798449611</v>
      </c>
      <c r="H44" s="71">
        <v>99.679369732502735</v>
      </c>
    </row>
    <row r="45" spans="1:8" s="70" customFormat="1" ht="11.25" x14ac:dyDescent="0.2">
      <c r="A45" s="68">
        <v>2005</v>
      </c>
      <c r="B45" s="71">
        <v>111.14093959731544</v>
      </c>
      <c r="C45" s="71">
        <v>110.41666666666667</v>
      </c>
      <c r="D45" s="71">
        <v>95.526315789473685</v>
      </c>
      <c r="E45" s="71">
        <v>102.28215767634853</v>
      </c>
      <c r="F45" s="71">
        <v>103.68023397514013</v>
      </c>
      <c r="G45" s="71">
        <v>103.86634844868735</v>
      </c>
      <c r="H45" s="71">
        <v>105.982905982906</v>
      </c>
    </row>
    <row r="46" spans="1:8" s="70" customFormat="1" ht="11.25" x14ac:dyDescent="0.2">
      <c r="A46" s="68">
        <v>2006</v>
      </c>
      <c r="B46" s="71">
        <v>101.7632850241546</v>
      </c>
      <c r="C46" s="71">
        <v>100.94339622641509</v>
      </c>
      <c r="D46" s="71">
        <v>98.898071625344357</v>
      </c>
      <c r="E46" s="71">
        <v>102.02839756592293</v>
      </c>
      <c r="F46" s="71">
        <v>97.743300423131174</v>
      </c>
      <c r="G46" s="71">
        <v>100.18382352941177</v>
      </c>
      <c r="H46" s="71">
        <v>99.895941727367315</v>
      </c>
    </row>
    <row r="47" spans="1:8" ht="12.75" x14ac:dyDescent="0.2">
      <c r="A47" s="68">
        <v>2007</v>
      </c>
      <c r="B47" s="67">
        <f t="shared" ref="B47:H50" si="6">B11/B10*100</f>
        <v>101.80394018514123</v>
      </c>
      <c r="C47" s="67">
        <f t="shared" si="6"/>
        <v>85.981308411214954</v>
      </c>
      <c r="D47" s="67">
        <f t="shared" si="6"/>
        <v>95.264623955431773</v>
      </c>
      <c r="E47" s="67">
        <f t="shared" si="6"/>
        <v>100.59642147117299</v>
      </c>
      <c r="F47" s="67">
        <f t="shared" si="6"/>
        <v>96.079846079846078</v>
      </c>
      <c r="G47" s="67">
        <f t="shared" si="6"/>
        <v>93.11926605504587</v>
      </c>
      <c r="H47" s="67">
        <f t="shared" si="6"/>
        <v>97.690972222222229</v>
      </c>
    </row>
    <row r="48" spans="1:8" ht="12.75" x14ac:dyDescent="0.2">
      <c r="A48" s="68">
        <v>2008</v>
      </c>
      <c r="B48" s="69">
        <f t="shared" si="6"/>
        <v>99.487059920727447</v>
      </c>
      <c r="C48" s="69">
        <f t="shared" si="6"/>
        <v>97.826086956521749</v>
      </c>
      <c r="D48" s="69">
        <f t="shared" si="6"/>
        <v>102.63157894736841</v>
      </c>
      <c r="E48" s="69">
        <f t="shared" si="6"/>
        <v>99.802371541501984</v>
      </c>
      <c r="F48" s="67">
        <f t="shared" si="6"/>
        <v>100.75093867334168</v>
      </c>
      <c r="G48" s="67">
        <f t="shared" si="6"/>
        <v>99.753694581280783</v>
      </c>
      <c r="H48" s="67">
        <f t="shared" si="6"/>
        <v>100.07997156566553</v>
      </c>
    </row>
    <row r="49" spans="1:8" ht="10.5" customHeight="1" x14ac:dyDescent="0.2">
      <c r="A49" s="68">
        <v>2009</v>
      </c>
      <c r="B49" s="67">
        <f t="shared" si="6"/>
        <v>90.508554019217243</v>
      </c>
      <c r="C49" s="67">
        <f t="shared" si="6"/>
        <v>96.666666666666657</v>
      </c>
      <c r="D49" s="67">
        <f t="shared" si="6"/>
        <v>91.141871828711132</v>
      </c>
      <c r="E49" s="67">
        <f t="shared" si="6"/>
        <v>94.846224154657477</v>
      </c>
      <c r="F49" s="67">
        <f t="shared" si="6"/>
        <v>95.218457490587866</v>
      </c>
      <c r="G49" s="67">
        <f t="shared" si="6"/>
        <v>97.645207653785178</v>
      </c>
      <c r="H49" s="67">
        <f t="shared" si="6"/>
        <v>93.738255980512363</v>
      </c>
    </row>
    <row r="50" spans="1:8" s="64" customFormat="1" ht="10.5" customHeight="1" x14ac:dyDescent="0.2">
      <c r="A50" s="66">
        <v>2010</v>
      </c>
      <c r="B50" s="65">
        <f t="shared" si="6"/>
        <v>106.21439668565512</v>
      </c>
      <c r="C50" s="65">
        <f t="shared" si="6"/>
        <v>91.954022988505756</v>
      </c>
      <c r="D50" s="65">
        <f t="shared" si="6"/>
        <v>96.902868623405212</v>
      </c>
      <c r="E50" s="65">
        <f t="shared" si="6"/>
        <v>100.2143267142676</v>
      </c>
      <c r="F50" s="65">
        <f t="shared" si="6"/>
        <v>101.9949440285358</v>
      </c>
      <c r="G50" s="65">
        <f t="shared" si="6"/>
        <v>99.579457341105169</v>
      </c>
      <c r="H50" s="65">
        <f t="shared" si="6"/>
        <v>102.76820830264559</v>
      </c>
    </row>
  </sheetData>
  <mergeCells count="4">
    <mergeCell ref="A3:H3"/>
    <mergeCell ref="A15:H15"/>
    <mergeCell ref="A27:H27"/>
    <mergeCell ref="A39:H39"/>
  </mergeCells>
  <pageMargins left="0.75" right="0.75" top="1" bottom="1" header="0.5" footer="0.5"/>
  <pageSetup paperSize="9" orientation="portrait" cellComments="atEn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010E6-B368-4CF9-B268-25770F2736D0}">
  <dimension ref="A1:G18"/>
  <sheetViews>
    <sheetView zoomScaleNormal="100" workbookViewId="0"/>
  </sheetViews>
  <sheetFormatPr defaultRowHeight="12.75" x14ac:dyDescent="0.2"/>
  <cols>
    <col min="1" max="1" width="21.7109375" style="2" customWidth="1"/>
    <col min="2" max="2" width="9.85546875" style="2" customWidth="1"/>
    <col min="3" max="3" width="11.28515625" style="2" customWidth="1"/>
    <col min="4" max="4" width="10" style="2" customWidth="1"/>
    <col min="5" max="5" width="14.42578125" style="2" customWidth="1"/>
    <col min="6" max="7" width="10.42578125" style="2" customWidth="1"/>
    <col min="8" max="16384" width="9.140625" style="85"/>
  </cols>
  <sheetData>
    <row r="1" spans="1:7" ht="15" customHeight="1" thickBot="1" x14ac:dyDescent="0.25">
      <c r="A1" s="92" t="s">
        <v>71</v>
      </c>
      <c r="B1" s="91"/>
      <c r="C1" s="91"/>
      <c r="D1" s="91"/>
      <c r="E1" s="91"/>
      <c r="F1" s="91"/>
      <c r="G1" s="91"/>
    </row>
    <row r="2" spans="1:7" x14ac:dyDescent="0.2">
      <c r="A2" s="110" t="s">
        <v>70</v>
      </c>
      <c r="B2" s="112" t="s">
        <v>0</v>
      </c>
      <c r="C2" s="107" t="s">
        <v>69</v>
      </c>
      <c r="D2" s="108"/>
      <c r="E2" s="108"/>
      <c r="F2" s="108"/>
      <c r="G2" s="109"/>
    </row>
    <row r="3" spans="1:7" ht="45" x14ac:dyDescent="0.2">
      <c r="A3" s="111"/>
      <c r="B3" s="113"/>
      <c r="C3" s="90" t="s">
        <v>68</v>
      </c>
      <c r="D3" s="90" t="s">
        <v>67</v>
      </c>
      <c r="E3" s="90" t="s">
        <v>66</v>
      </c>
      <c r="F3" s="90" t="s">
        <v>65</v>
      </c>
      <c r="G3" s="89" t="s">
        <v>64</v>
      </c>
    </row>
    <row r="4" spans="1:7" s="3" customFormat="1" ht="11.25" x14ac:dyDescent="0.2">
      <c r="A4" s="10" t="s">
        <v>7</v>
      </c>
      <c r="B4" s="20">
        <v>10994</v>
      </c>
      <c r="C4" s="20">
        <v>10588</v>
      </c>
      <c r="D4" s="20">
        <v>6</v>
      </c>
      <c r="E4" s="20">
        <v>2</v>
      </c>
      <c r="F4" s="20">
        <v>2</v>
      </c>
      <c r="G4" s="20">
        <v>396</v>
      </c>
    </row>
    <row r="5" spans="1:7" x14ac:dyDescent="0.2">
      <c r="A5" s="10" t="s">
        <v>63</v>
      </c>
      <c r="B5" s="20">
        <v>8253</v>
      </c>
      <c r="C5" s="20">
        <v>8147</v>
      </c>
      <c r="D5" s="20" t="s">
        <v>2</v>
      </c>
      <c r="E5" s="20" t="s">
        <v>2</v>
      </c>
      <c r="F5" s="20" t="s">
        <v>2</v>
      </c>
      <c r="G5" s="20">
        <v>106</v>
      </c>
    </row>
    <row r="6" spans="1:7" x14ac:dyDescent="0.2">
      <c r="A6" s="10" t="s">
        <v>62</v>
      </c>
      <c r="B6" s="20">
        <v>949</v>
      </c>
      <c r="C6" s="20">
        <v>706</v>
      </c>
      <c r="D6" s="20" t="s">
        <v>2</v>
      </c>
      <c r="E6" s="20">
        <v>2</v>
      </c>
      <c r="F6" s="20">
        <v>1</v>
      </c>
      <c r="G6" s="20">
        <v>240</v>
      </c>
    </row>
    <row r="7" spans="1:7" x14ac:dyDescent="0.2">
      <c r="A7" s="10" t="s">
        <v>61</v>
      </c>
      <c r="B7" s="20">
        <v>1792</v>
      </c>
      <c r="C7" s="20">
        <v>1735</v>
      </c>
      <c r="D7" s="20">
        <v>6</v>
      </c>
      <c r="E7" s="20" t="s">
        <v>2</v>
      </c>
      <c r="F7" s="20">
        <v>1</v>
      </c>
      <c r="G7" s="20">
        <v>50</v>
      </c>
    </row>
    <row r="8" spans="1:7" x14ac:dyDescent="0.2">
      <c r="A8" s="10" t="s">
        <v>17</v>
      </c>
      <c r="B8" s="20">
        <v>6431</v>
      </c>
      <c r="C8" s="20">
        <v>6431</v>
      </c>
      <c r="D8" s="20" t="s">
        <v>2</v>
      </c>
      <c r="E8" s="20" t="s">
        <v>2</v>
      </c>
      <c r="F8" s="20" t="s">
        <v>2</v>
      </c>
      <c r="G8" s="20" t="s">
        <v>2</v>
      </c>
    </row>
    <row r="9" spans="1:7" x14ac:dyDescent="0.2">
      <c r="A9" s="10" t="s">
        <v>60</v>
      </c>
      <c r="B9" s="20">
        <v>12052</v>
      </c>
      <c r="C9" s="20">
        <v>6106</v>
      </c>
      <c r="D9" s="20">
        <v>20</v>
      </c>
      <c r="E9" s="20">
        <v>160</v>
      </c>
      <c r="F9" s="20">
        <v>150</v>
      </c>
      <c r="G9" s="20">
        <v>3807</v>
      </c>
    </row>
    <row r="10" spans="1:7" x14ac:dyDescent="0.2">
      <c r="A10" s="87" t="s">
        <v>59</v>
      </c>
      <c r="B10" s="20">
        <v>17</v>
      </c>
      <c r="C10" s="20" t="s">
        <v>2</v>
      </c>
      <c r="D10" s="20" t="s">
        <v>2</v>
      </c>
      <c r="E10" s="20" t="s">
        <v>2</v>
      </c>
      <c r="F10" s="20">
        <v>4</v>
      </c>
      <c r="G10" s="20">
        <v>13</v>
      </c>
    </row>
    <row r="11" spans="1:7" x14ac:dyDescent="0.2">
      <c r="A11" s="88" t="s">
        <v>58</v>
      </c>
      <c r="B11" s="20">
        <v>42566</v>
      </c>
      <c r="C11" s="20">
        <v>17724</v>
      </c>
      <c r="D11" s="20">
        <v>273</v>
      </c>
      <c r="E11" s="20">
        <v>736</v>
      </c>
      <c r="F11" s="20">
        <v>1800</v>
      </c>
      <c r="G11" s="20">
        <v>11136</v>
      </c>
    </row>
    <row r="12" spans="1:7" x14ac:dyDescent="0.2">
      <c r="A12" s="87" t="s">
        <v>57</v>
      </c>
      <c r="B12" s="20">
        <v>755</v>
      </c>
      <c r="C12" s="20">
        <v>755</v>
      </c>
      <c r="D12" s="20" t="s">
        <v>2</v>
      </c>
      <c r="E12" s="20" t="s">
        <v>2</v>
      </c>
      <c r="F12" s="20" t="s">
        <v>2</v>
      </c>
      <c r="G12" s="20" t="s">
        <v>2</v>
      </c>
    </row>
    <row r="13" spans="1:7" x14ac:dyDescent="0.2">
      <c r="A13" s="10" t="s">
        <v>56</v>
      </c>
      <c r="B13" s="20">
        <v>388</v>
      </c>
      <c r="C13" s="20">
        <v>229</v>
      </c>
      <c r="D13" s="20">
        <v>2</v>
      </c>
      <c r="E13" s="20">
        <v>10</v>
      </c>
      <c r="F13" s="20">
        <v>1</v>
      </c>
      <c r="G13" s="20">
        <v>110</v>
      </c>
    </row>
    <row r="14" spans="1:7" x14ac:dyDescent="0.2">
      <c r="A14" s="86" t="s">
        <v>55</v>
      </c>
      <c r="B14" s="20">
        <v>2207</v>
      </c>
      <c r="C14" s="20">
        <v>829</v>
      </c>
      <c r="D14" s="20">
        <v>5</v>
      </c>
      <c r="E14" s="20">
        <v>19</v>
      </c>
      <c r="F14" s="20">
        <v>20</v>
      </c>
      <c r="G14" s="20">
        <v>1014</v>
      </c>
    </row>
    <row r="15" spans="1:7" x14ac:dyDescent="0.2">
      <c r="A15" s="10" t="s">
        <v>54</v>
      </c>
      <c r="B15" s="20">
        <v>226</v>
      </c>
      <c r="C15" s="20" t="s">
        <v>2</v>
      </c>
      <c r="D15" s="20" t="s">
        <v>2</v>
      </c>
      <c r="E15" s="20" t="s">
        <v>2</v>
      </c>
      <c r="F15" s="20">
        <v>226</v>
      </c>
      <c r="G15" s="20" t="s">
        <v>2</v>
      </c>
    </row>
    <row r="16" spans="1:7" x14ac:dyDescent="0.2">
      <c r="A16" s="86" t="s">
        <v>53</v>
      </c>
      <c r="B16" s="20">
        <v>3060</v>
      </c>
      <c r="C16" s="20">
        <v>306</v>
      </c>
      <c r="D16" s="20">
        <v>22</v>
      </c>
      <c r="E16" s="20">
        <v>237</v>
      </c>
      <c r="F16" s="20">
        <v>650</v>
      </c>
      <c r="G16" s="20">
        <v>1420</v>
      </c>
    </row>
    <row r="17" spans="1:7" x14ac:dyDescent="0.2">
      <c r="A17" s="10" t="s">
        <v>52</v>
      </c>
      <c r="B17" s="20">
        <v>241</v>
      </c>
      <c r="C17" s="20">
        <v>239</v>
      </c>
      <c r="D17" s="20" t="s">
        <v>2</v>
      </c>
      <c r="E17" s="20">
        <v>2</v>
      </c>
      <c r="F17" s="20" t="s">
        <v>2</v>
      </c>
      <c r="G17" s="20" t="s">
        <v>2</v>
      </c>
    </row>
    <row r="18" spans="1:7" x14ac:dyDescent="0.2">
      <c r="A18" s="10" t="s">
        <v>51</v>
      </c>
      <c r="B18" s="20">
        <v>2343.9800139999998</v>
      </c>
      <c r="C18" s="20">
        <v>900</v>
      </c>
      <c r="D18" s="20" t="s">
        <v>2</v>
      </c>
      <c r="E18" s="20">
        <v>105</v>
      </c>
      <c r="F18" s="20">
        <v>2</v>
      </c>
      <c r="G18" s="20">
        <v>1334</v>
      </c>
    </row>
  </sheetData>
  <mergeCells count="3">
    <mergeCell ref="C2:G2"/>
    <mergeCell ref="A2:A3"/>
    <mergeCell ref="B2:B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A53AF-B742-4D62-90C5-255764E28014}">
  <dimension ref="A1:I20"/>
  <sheetViews>
    <sheetView zoomScaleNormal="100" zoomScaleSheetLayoutView="100" workbookViewId="0"/>
  </sheetViews>
  <sheetFormatPr defaultRowHeight="12.75" x14ac:dyDescent="0.2"/>
  <cols>
    <col min="1" max="1" width="7.7109375" style="93" customWidth="1"/>
    <col min="2" max="2" width="27" style="93" customWidth="1"/>
    <col min="3" max="9" width="8.5703125" style="93" customWidth="1"/>
    <col min="10" max="16384" width="9.140625" style="85"/>
  </cols>
  <sheetData>
    <row r="1" spans="1:9" ht="15" customHeight="1" thickBot="1" x14ac:dyDescent="0.25">
      <c r="A1" s="102" t="s">
        <v>113</v>
      </c>
      <c r="B1" s="101"/>
      <c r="C1" s="101"/>
      <c r="D1" s="101"/>
      <c r="E1" s="101"/>
      <c r="F1" s="101"/>
      <c r="G1" s="101"/>
      <c r="H1" s="101"/>
      <c r="I1" s="101"/>
    </row>
    <row r="2" spans="1:9" s="1" customFormat="1" ht="11.25" x14ac:dyDescent="0.2">
      <c r="A2" s="110" t="s">
        <v>112</v>
      </c>
      <c r="B2" s="112" t="s">
        <v>111</v>
      </c>
      <c r="C2" s="112" t="s">
        <v>0</v>
      </c>
      <c r="D2" s="114" t="s">
        <v>69</v>
      </c>
      <c r="E2" s="109"/>
      <c r="F2" s="109"/>
      <c r="G2" s="109"/>
      <c r="H2" s="109"/>
      <c r="I2" s="109"/>
    </row>
    <row r="3" spans="1:9" s="1" customFormat="1" ht="22.5" x14ac:dyDescent="0.2">
      <c r="A3" s="115"/>
      <c r="B3" s="113"/>
      <c r="C3" s="113"/>
      <c r="D3" s="90" t="s">
        <v>110</v>
      </c>
      <c r="E3" s="90" t="s">
        <v>109</v>
      </c>
      <c r="F3" s="90" t="s">
        <v>108</v>
      </c>
      <c r="G3" s="90" t="s">
        <v>107</v>
      </c>
      <c r="H3" s="90" t="s">
        <v>106</v>
      </c>
      <c r="I3" s="89" t="s">
        <v>22</v>
      </c>
    </row>
    <row r="4" spans="1:9" s="1" customFormat="1" ht="11.25" x14ac:dyDescent="0.2">
      <c r="A4" s="97" t="s">
        <v>105</v>
      </c>
      <c r="B4" s="96" t="s">
        <v>104</v>
      </c>
      <c r="C4" s="16">
        <v>685</v>
      </c>
      <c r="D4" s="16">
        <v>0</v>
      </c>
      <c r="E4" s="100" t="s">
        <v>2</v>
      </c>
      <c r="F4" s="16">
        <v>5</v>
      </c>
      <c r="G4" s="16">
        <v>405</v>
      </c>
      <c r="H4" s="16">
        <v>0</v>
      </c>
      <c r="I4" s="16">
        <v>69</v>
      </c>
    </row>
    <row r="5" spans="1:9" s="1" customFormat="1" ht="11.25" x14ac:dyDescent="0.2">
      <c r="A5" s="97" t="s">
        <v>103</v>
      </c>
      <c r="B5" s="96" t="s">
        <v>102</v>
      </c>
      <c r="C5" s="16">
        <v>254013</v>
      </c>
      <c r="D5" s="16">
        <v>1517</v>
      </c>
      <c r="E5" s="16">
        <v>22473</v>
      </c>
      <c r="F5" s="16">
        <v>38162</v>
      </c>
      <c r="G5" s="16">
        <v>11417</v>
      </c>
      <c r="H5" s="16">
        <v>2323</v>
      </c>
      <c r="I5" s="16">
        <v>66469</v>
      </c>
    </row>
    <row r="6" spans="1:9" s="1" customFormat="1" ht="22.5" customHeight="1" x14ac:dyDescent="0.2">
      <c r="A6" s="99" t="s">
        <v>101</v>
      </c>
      <c r="B6" s="96" t="s">
        <v>100</v>
      </c>
      <c r="C6" s="16">
        <v>15895</v>
      </c>
      <c r="D6" s="16">
        <v>0</v>
      </c>
      <c r="E6" s="16">
        <v>127.68</v>
      </c>
      <c r="F6" s="16">
        <v>52.689</v>
      </c>
      <c r="G6" s="16">
        <v>737.62099999999998</v>
      </c>
      <c r="H6" s="16">
        <v>139.73500000000001</v>
      </c>
      <c r="I6" s="16">
        <v>6352.8280000000004</v>
      </c>
    </row>
    <row r="7" spans="1:9" s="1" customFormat="1" ht="22.5" customHeight="1" x14ac:dyDescent="0.2">
      <c r="A7" s="99" t="s">
        <v>99</v>
      </c>
      <c r="B7" s="96" t="s">
        <v>98</v>
      </c>
      <c r="C7" s="16">
        <v>760</v>
      </c>
      <c r="D7" s="20">
        <v>1</v>
      </c>
      <c r="E7" s="98" t="s">
        <v>2</v>
      </c>
      <c r="F7" s="16">
        <v>4</v>
      </c>
      <c r="G7" s="16">
        <v>19</v>
      </c>
      <c r="H7" s="98" t="s">
        <v>2</v>
      </c>
      <c r="I7" s="16">
        <v>393</v>
      </c>
    </row>
    <row r="8" spans="1:9" s="1" customFormat="1" ht="22.5" x14ac:dyDescent="0.2">
      <c r="A8" s="99" t="s">
        <v>97</v>
      </c>
      <c r="B8" s="96" t="s">
        <v>96</v>
      </c>
      <c r="C8" s="16">
        <v>8269</v>
      </c>
      <c r="D8" s="20">
        <v>0.378</v>
      </c>
      <c r="E8" s="98" t="s">
        <v>2</v>
      </c>
      <c r="F8" s="16">
        <v>14</v>
      </c>
      <c r="G8" s="16">
        <v>70</v>
      </c>
      <c r="H8" s="16">
        <v>100</v>
      </c>
      <c r="I8" s="16">
        <v>3411</v>
      </c>
    </row>
    <row r="9" spans="1:9" s="1" customFormat="1" ht="11.25" x14ac:dyDescent="0.2">
      <c r="A9" s="99" t="s">
        <v>95</v>
      </c>
      <c r="B9" s="96" t="s">
        <v>94</v>
      </c>
      <c r="C9" s="16">
        <v>26559</v>
      </c>
      <c r="D9" s="20">
        <v>31</v>
      </c>
      <c r="E9" s="20">
        <v>154</v>
      </c>
      <c r="F9" s="16">
        <v>1</v>
      </c>
      <c r="G9" s="16">
        <v>2</v>
      </c>
      <c r="H9" s="16">
        <v>2050</v>
      </c>
      <c r="I9" s="16">
        <v>11424</v>
      </c>
    </row>
    <row r="10" spans="1:9" s="1" customFormat="1" ht="11.25" x14ac:dyDescent="0.2">
      <c r="A10" s="99" t="s">
        <v>93</v>
      </c>
      <c r="B10" s="96" t="s">
        <v>92</v>
      </c>
      <c r="C10" s="16">
        <v>112036</v>
      </c>
      <c r="D10" s="98" t="s">
        <v>2</v>
      </c>
      <c r="E10" s="98" t="s">
        <v>2</v>
      </c>
      <c r="F10" s="16">
        <v>37916</v>
      </c>
      <c r="G10" s="16">
        <v>9808</v>
      </c>
      <c r="H10" s="16">
        <v>13</v>
      </c>
      <c r="I10" s="16">
        <v>22227</v>
      </c>
    </row>
    <row r="11" spans="1:9" s="1" customFormat="1" ht="11.25" x14ac:dyDescent="0.2">
      <c r="A11" s="99" t="s">
        <v>91</v>
      </c>
      <c r="B11" s="96" t="s">
        <v>90</v>
      </c>
      <c r="C11" s="16">
        <v>4597</v>
      </c>
      <c r="D11" s="98" t="s">
        <v>2</v>
      </c>
      <c r="E11" s="98" t="s">
        <v>2</v>
      </c>
      <c r="F11" s="16">
        <v>43</v>
      </c>
      <c r="G11" s="16">
        <v>19</v>
      </c>
      <c r="H11" s="16">
        <v>2</v>
      </c>
      <c r="I11" s="16">
        <v>1830</v>
      </c>
    </row>
    <row r="12" spans="1:9" s="1" customFormat="1" ht="22.5" x14ac:dyDescent="0.2">
      <c r="A12" s="99" t="s">
        <v>89</v>
      </c>
      <c r="B12" s="96" t="s">
        <v>88</v>
      </c>
      <c r="C12" s="20">
        <v>19891</v>
      </c>
      <c r="D12" s="20">
        <v>1474</v>
      </c>
      <c r="E12" s="20">
        <v>178</v>
      </c>
      <c r="F12" s="20">
        <v>21</v>
      </c>
      <c r="G12" s="20">
        <v>368</v>
      </c>
      <c r="H12" s="20">
        <v>2</v>
      </c>
      <c r="I12" s="20">
        <v>7243</v>
      </c>
    </row>
    <row r="13" spans="1:9" s="1" customFormat="1" ht="22.5" x14ac:dyDescent="0.2">
      <c r="A13" s="99" t="s">
        <v>87</v>
      </c>
      <c r="B13" s="96" t="s">
        <v>86</v>
      </c>
      <c r="C13" s="20">
        <v>47303</v>
      </c>
      <c r="D13" s="20">
        <v>0.18</v>
      </c>
      <c r="E13" s="20">
        <v>21969</v>
      </c>
      <c r="F13" s="20">
        <v>20</v>
      </c>
      <c r="G13" s="20">
        <v>160</v>
      </c>
      <c r="H13" s="20">
        <v>2</v>
      </c>
      <c r="I13" s="20">
        <v>6548</v>
      </c>
    </row>
    <row r="14" spans="1:9" s="1" customFormat="1" ht="22.5" x14ac:dyDescent="0.2">
      <c r="A14" s="99" t="s">
        <v>85</v>
      </c>
      <c r="B14" s="96" t="s">
        <v>84</v>
      </c>
      <c r="C14" s="20">
        <v>1864</v>
      </c>
      <c r="D14" s="20">
        <v>3</v>
      </c>
      <c r="E14" s="98" t="s">
        <v>2</v>
      </c>
      <c r="F14" s="20">
        <v>10</v>
      </c>
      <c r="G14" s="20">
        <v>10</v>
      </c>
      <c r="H14" s="20">
        <v>0</v>
      </c>
      <c r="I14" s="20">
        <v>485</v>
      </c>
    </row>
    <row r="15" spans="1:9" s="1" customFormat="1" ht="11.25" x14ac:dyDescent="0.2">
      <c r="A15" s="99" t="s">
        <v>83</v>
      </c>
      <c r="B15" s="96" t="s">
        <v>82</v>
      </c>
      <c r="C15" s="20">
        <v>4017</v>
      </c>
      <c r="D15" s="98" t="s">
        <v>2</v>
      </c>
      <c r="E15" s="20">
        <v>43</v>
      </c>
      <c r="F15" s="20">
        <v>11</v>
      </c>
      <c r="G15" s="20">
        <v>45</v>
      </c>
      <c r="H15" s="98" t="s">
        <v>2</v>
      </c>
      <c r="I15" s="20">
        <v>1078</v>
      </c>
    </row>
    <row r="16" spans="1:9" s="1" customFormat="1" ht="11.25" x14ac:dyDescent="0.2">
      <c r="A16" s="99" t="s">
        <v>81</v>
      </c>
      <c r="B16" s="96" t="s">
        <v>80</v>
      </c>
      <c r="C16" s="20">
        <v>4125</v>
      </c>
      <c r="D16" s="98" t="s">
        <v>2</v>
      </c>
      <c r="E16" s="98" t="s">
        <v>2</v>
      </c>
      <c r="F16" s="20">
        <v>16</v>
      </c>
      <c r="G16" s="20">
        <v>64</v>
      </c>
      <c r="H16" s="98" t="s">
        <v>2</v>
      </c>
      <c r="I16" s="20">
        <v>2322</v>
      </c>
    </row>
    <row r="17" spans="1:9" s="1" customFormat="1" ht="11.25" x14ac:dyDescent="0.2">
      <c r="A17" s="99" t="s">
        <v>79</v>
      </c>
      <c r="B17" s="96" t="s">
        <v>78</v>
      </c>
      <c r="C17" s="20">
        <v>5669</v>
      </c>
      <c r="D17" s="20">
        <v>0</v>
      </c>
      <c r="E17" s="20">
        <v>1</v>
      </c>
      <c r="F17" s="20">
        <v>40</v>
      </c>
      <c r="G17" s="20">
        <v>59</v>
      </c>
      <c r="H17" s="20">
        <v>3</v>
      </c>
      <c r="I17" s="20">
        <v>1758</v>
      </c>
    </row>
    <row r="18" spans="1:9" s="1" customFormat="1" ht="33.75" x14ac:dyDescent="0.2">
      <c r="A18" s="99" t="s">
        <v>77</v>
      </c>
      <c r="B18" s="96" t="s">
        <v>76</v>
      </c>
      <c r="C18" s="20">
        <v>2576</v>
      </c>
      <c r="D18" s="98" t="s">
        <v>2</v>
      </c>
      <c r="E18" s="98" t="s">
        <v>2</v>
      </c>
      <c r="F18" s="20">
        <v>14</v>
      </c>
      <c r="G18" s="20">
        <v>49</v>
      </c>
      <c r="H18" s="20">
        <v>7</v>
      </c>
      <c r="I18" s="20">
        <v>1206</v>
      </c>
    </row>
    <row r="19" spans="1:9" s="1" customFormat="1" ht="22.5" x14ac:dyDescent="0.2">
      <c r="A19" s="97" t="s">
        <v>75</v>
      </c>
      <c r="B19" s="96" t="s">
        <v>74</v>
      </c>
      <c r="C19" s="20">
        <v>41228</v>
      </c>
      <c r="D19" s="20">
        <v>0</v>
      </c>
      <c r="E19" s="20">
        <v>0</v>
      </c>
      <c r="F19" s="20">
        <v>135</v>
      </c>
      <c r="G19" s="20">
        <v>335</v>
      </c>
      <c r="H19" s="20">
        <v>9</v>
      </c>
      <c r="I19" s="20">
        <v>8625</v>
      </c>
    </row>
    <row r="20" spans="1:9" s="1" customFormat="1" ht="22.5" x14ac:dyDescent="0.2">
      <c r="A20" s="95" t="s">
        <v>73</v>
      </c>
      <c r="B20" s="94" t="s">
        <v>72</v>
      </c>
      <c r="C20" s="11">
        <v>295926</v>
      </c>
      <c r="D20" s="11">
        <v>1517</v>
      </c>
      <c r="E20" s="11">
        <v>22473</v>
      </c>
      <c r="F20" s="11">
        <v>38302</v>
      </c>
      <c r="G20" s="11">
        <v>12157</v>
      </c>
      <c r="H20" s="11">
        <v>2332</v>
      </c>
      <c r="I20" s="11">
        <v>75163</v>
      </c>
    </row>
  </sheetData>
  <mergeCells count="4">
    <mergeCell ref="D2:I2"/>
    <mergeCell ref="A2:A3"/>
    <mergeCell ref="B2:B3"/>
    <mergeCell ref="C2:C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Tartalom</vt:lpstr>
      <vt:lpstr>4.5.1.</vt:lpstr>
      <vt:lpstr>4.5.2.</vt:lpstr>
      <vt:lpstr>4.5.3.</vt:lpstr>
      <vt:lpstr>4.5.4.</vt:lpstr>
      <vt:lpstr>4.5.5.</vt:lpstr>
      <vt:lpstr>4.5.6.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2025-02-06T15:39:58Z</dcterms:created>
  <dcterms:modified xsi:type="dcterms:W3CDTF">2025-02-06T15:40:40Z</dcterms:modified>
</cp:coreProperties>
</file>