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A578EC7F-A049-443F-A0E1-897B4B4AAFF5}" xr6:coauthVersionLast="36" xr6:coauthVersionMax="36" xr10:uidLastSave="{00000000-0000-0000-0000-000000000000}"/>
  <bookViews>
    <workbookView xWindow="0" yWindow="0" windowWidth="28800" windowHeight="13425" xr2:uid="{AFE8BF9B-8A43-477B-850B-4EE9E1BC5603}"/>
  </bookViews>
  <sheets>
    <sheet name="Tartalom" sheetId="7" r:id="rId1"/>
    <sheet name="5.8.1." sheetId="2" r:id="rId2"/>
    <sheet name="5.8.2." sheetId="3" r:id="rId3"/>
    <sheet name="5.8.3." sheetId="4" r:id="rId4"/>
    <sheet name="5.8.4." sheetId="5" r:id="rId5"/>
    <sheet name="5.8.5.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6" l="1"/>
  <c r="C8" i="6"/>
  <c r="D8" i="6"/>
  <c r="E8" i="6"/>
  <c r="E18" i="6" s="1"/>
  <c r="F8" i="6"/>
  <c r="B16" i="6"/>
  <c r="C16" i="6"/>
  <c r="D16" i="6"/>
  <c r="D18" i="6" s="1"/>
  <c r="E16" i="6"/>
  <c r="F16" i="6"/>
  <c r="B18" i="6"/>
  <c r="C18" i="6"/>
  <c r="F18" i="6"/>
  <c r="B6" i="5"/>
  <c r="C6" i="5"/>
  <c r="D6" i="5"/>
  <c r="E6" i="5"/>
  <c r="E9" i="5" s="1"/>
  <c r="F6" i="5"/>
  <c r="F9" i="5" s="1"/>
  <c r="B13" i="5"/>
  <c r="B16" i="5" s="1"/>
  <c r="C13" i="5"/>
  <c r="C16" i="5" s="1"/>
  <c r="D13" i="5"/>
  <c r="E13" i="5"/>
  <c r="E16" i="5" s="1"/>
  <c r="F13" i="5"/>
  <c r="F16" i="5" s="1"/>
  <c r="F23" i="5" s="1"/>
  <c r="D16" i="5"/>
  <c r="F18" i="5"/>
  <c r="F19" i="5"/>
  <c r="F21" i="5"/>
  <c r="F22" i="5"/>
  <c r="F17" i="2"/>
  <c r="F20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96DF515-189B-4EA5-82D9-A09536B25245}">
      <text>
        <r>
          <rPr>
            <sz val="8"/>
            <color indexed="81"/>
            <rFont val="Arial"/>
            <family val="2"/>
            <charset val="238"/>
          </rPr>
          <t>Forrás: Honvédelmi Minisztérium.</t>
        </r>
      </text>
    </comment>
    <comment ref="A17" authorId="0" shapeId="0" xr:uid="{AFBD0479-2930-466E-A514-00C31140D90C}">
      <text>
        <r>
          <rPr>
            <sz val="8"/>
            <color indexed="81"/>
            <rFont val="Arial"/>
            <family val="2"/>
            <charset val="238"/>
          </rPr>
          <t>Nem tartalmazza a tisztjelöltek 576 fős, a tiszthelyettes jelöltek 100 fős, továbbá a tanulmányokat folytatók 40 fős keretlétszámát.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A49A449-362A-4418-9A7A-25DE16C9B8CD}">
      <text>
        <r>
          <rPr>
            <sz val="8"/>
            <color indexed="81"/>
            <rFont val="Tahoma"/>
            <family val="2"/>
            <charset val="238"/>
          </rPr>
          <t>Forrás: Honvédelmi Minisztérium.</t>
        </r>
      </text>
    </comment>
    <comment ref="A8" authorId="0" shapeId="0" xr:uid="{E5053ECE-7407-468D-9299-62BFAE58099E}">
      <text>
        <r>
          <rPr>
            <sz val="8"/>
            <color indexed="81"/>
            <rFont val="Arial"/>
            <family val="2"/>
            <charset val="238"/>
          </rPr>
          <t>100 mm űrméret felett.</t>
        </r>
      </text>
    </comment>
    <comment ref="A9" authorId="0" shapeId="0" xr:uid="{977F4BB5-FA54-4962-ABBE-12D9E720B3BD}">
      <text>
        <r>
          <rPr>
            <sz val="8"/>
            <color indexed="81"/>
            <rFont val="Arial"/>
            <family val="2"/>
            <charset val="238"/>
          </rPr>
          <t>A harckocsik számában nem szerepel.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5B33544-52C4-4CD5-9D10-0B0EB01E619A}">
      <text>
        <r>
          <rPr>
            <sz val="8"/>
            <color indexed="81"/>
            <rFont val="Arial"/>
            <family val="2"/>
            <charset val="238"/>
          </rPr>
          <t>Forrás: Országos Rendőr-főkapitányság Hivatala.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26C6D0C-A40E-4114-B0CE-879A91DDDB55}">
      <text>
        <r>
          <rPr>
            <sz val="8"/>
            <color indexed="81"/>
            <rFont val="Arial"/>
            <family val="2"/>
            <charset val="238"/>
          </rPr>
          <t>Forrás: Országos Rendőr-főkapitányság Hivatala.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3CDE160-3A16-4CE3-A856-0C53880C8792}">
      <text>
        <r>
          <rPr>
            <sz val="8"/>
            <color indexed="81"/>
            <rFont val="Arial"/>
            <family val="2"/>
            <charset val="238"/>
          </rPr>
          <t>Forrás: Országos Rendőr-főkapitányság Hivatala.</t>
        </r>
      </text>
    </comment>
  </commentList>
</comments>
</file>

<file path=xl/sharedStrings.xml><?xml version="1.0" encoding="utf-8"?>
<sst xmlns="http://schemas.openxmlformats.org/spreadsheetml/2006/main" count="115" uniqueCount="81">
  <si>
    <t>Létszáma</t>
  </si>
  <si>
    <t>Száma</t>
  </si>
  <si>
    <t>Békefenntartó missziók</t>
  </si>
  <si>
    <t>középfokú végzettségű</t>
  </si>
  <si>
    <t>felsőfokú végzettségű</t>
  </si>
  <si>
    <t>nő</t>
  </si>
  <si>
    <t>férfi</t>
  </si>
  <si>
    <t>Ebből:</t>
  </si>
  <si>
    <t>Összesen</t>
  </si>
  <si>
    <t>Meglévő katonaállomány, tiszt, tiszthelyettes</t>
  </si>
  <si>
    <t>Honvédségi közalkalmazott</t>
  </si>
  <si>
    <t>Honvédségi köztisztviselő</t>
  </si>
  <si>
    <t>Szerződéses legénység</t>
  </si>
  <si>
    <t>Tiszthelyettes</t>
  </si>
  <si>
    <t>Tiszt</t>
  </si>
  <si>
    <t>Rendszeresített létszám, fő</t>
  </si>
  <si>
    <t>Költségvetési támogatás</t>
  </si>
  <si>
    <t>Kiadások a GDP százalékában</t>
  </si>
  <si>
    <t>Egészségügyi intézetek</t>
  </si>
  <si>
    <t>Katonai tanintézetek</t>
  </si>
  <si>
    <t>Magyar Honvédség</t>
  </si>
  <si>
    <t>Kiadások, folyó áron, millió Ft</t>
  </si>
  <si>
    <t>Megnevezés</t>
  </si>
  <si>
    <t>5.8.1. A honvédelem kiadásai és  létszáma</t>
  </si>
  <si>
    <t>Közepes szállító repülőgép</t>
  </si>
  <si>
    <t></t>
  </si>
  <si>
    <t>JAS 39</t>
  </si>
  <si>
    <t>Repülőgép</t>
  </si>
  <si>
    <t>Helikopter</t>
  </si>
  <si>
    <t>Légi eszköz</t>
  </si>
  <si>
    <t>Hídvető harckocsi</t>
  </si>
  <si>
    <t>Tüzérség</t>
  </si>
  <si>
    <t>Páncélozott harcjármű irányított páncéltörő rakétával</t>
  </si>
  <si>
    <t>Páncélozott harcjárműhöz hasonló jármű</t>
  </si>
  <si>
    <t>Páncélozott harcjármű</t>
  </si>
  <si>
    <t>Harckocsi</t>
  </si>
  <si>
    <t>Szárazföldi eszköz</t>
  </si>
  <si>
    <t>5.8.2. A Magyar Honvédség főbb haditechnikai eszközei</t>
  </si>
  <si>
    <t>Költségvetési támogatás, folyó áron, millió Ft</t>
  </si>
  <si>
    <t>5.8.3. A rendőrség kiadásai</t>
  </si>
  <si>
    <t>−533</t>
  </si>
  <si>
    <t>−2 086</t>
  </si>
  <si>
    <t>−1 696</t>
  </si>
  <si>
    <t>−3 605</t>
  </si>
  <si>
    <t>−163</t>
  </si>
  <si>
    <t>−165</t>
  </si>
  <si>
    <t>−198</t>
  </si>
  <si>
    <t>−386</t>
  </si>
  <si>
    <t>Köztisztviselő</t>
  </si>
  <si>
    <t>Közalkalmazott</t>
  </si>
  <si>
    <t>−1 325</t>
  </si>
  <si>
    <t>−2 284</t>
  </si>
  <si>
    <t>−1 708</t>
  </si>
  <si>
    <t>−3 378</t>
  </si>
  <si>
    <t>Hivatásos állomány</t>
  </si>
  <si>
    <t>−656</t>
  </si>
  <si>
    <t>−1 741</t>
  </si>
  <si>
    <t>−1 289</t>
  </si>
  <si>
    <t>−2 288</t>
  </si>
  <si>
    <t>−669</t>
  </si>
  <si>
    <t>−543</t>
  </si>
  <si>
    <t>−419</t>
  </si>
  <si>
    <t>−1 090</t>
  </si>
  <si>
    <t>Létszámhiány/többlet</t>
  </si>
  <si>
    <t>Meglévő létszám</t>
  </si>
  <si>
    <t>Rendszeresített létszám</t>
  </si>
  <si>
    <t>5.8.4. A rendőrség létszáma, december 31. [fő]</t>
  </si>
  <si>
    <t>Halálozás</t>
  </si>
  <si>
    <t>összesen</t>
  </si>
  <si>
    <t>alkalmatlanság, illetve átszervezés miatt</t>
  </si>
  <si>
    <t>egészségügyi okból</t>
  </si>
  <si>
    <t>fegyelmi okból</t>
  </si>
  <si>
    <t>lemondás</t>
  </si>
  <si>
    <t>kérelemre</t>
  </si>
  <si>
    <t>próbaidő alatt</t>
  </si>
  <si>
    <t>Elbocsátás</t>
  </si>
  <si>
    <t>fegyelmi okból és lemondással, illetve átszervezés miatt</t>
  </si>
  <si>
    <t>felső korhatárral</t>
  </si>
  <si>
    <t>Nyugállomány</t>
  </si>
  <si>
    <t>5.8.5. A rendőrség hivatásos állományát csökkentő tényezők okok szerint [fő]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</si>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</sst>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__"/>
    <numFmt numFmtId="165" formatCode="#,##0__"/>
    <numFmt numFmtId="166" formatCode="0.0"/>
    <numFmt numFmtId="167" formatCode="#,##0.0"/>
  </numFmts>
  <fonts count="9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Arial"/>
      <family val="2"/>
      <charset val="238"/>
    </font>
    <font>
      <sz val="8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63">
    <xf numFmtId="0" fontId="0" fillId="0" borderId="0" xfId="0"/>
    <xf numFmtId="0" fontId="1" fillId="0" borderId="0" xfId="0" applyFont="1"/>
    <xf numFmtId="3" fontId="1" fillId="0" borderId="0" xfId="0" applyNumberFormat="1" applyFont="1" applyAlignment="1">
      <alignment horizontal="right" vertical="top"/>
    </xf>
    <xf numFmtId="164" fontId="1" fillId="0" borderId="0" xfId="0" applyNumberFormat="1" applyFont="1" applyAlignment="1">
      <alignment horizontal="left" vertical="top" wrapText="1"/>
    </xf>
    <xf numFmtId="165" fontId="1" fillId="0" borderId="0" xfId="0" applyNumberFormat="1" applyFont="1" applyAlignment="1">
      <alignment horizontal="left" vertical="center" wrapText="1" indent="1"/>
    </xf>
    <xf numFmtId="165" fontId="1" fillId="0" borderId="0" xfId="0" applyNumberFormat="1" applyFont="1" applyAlignment="1">
      <alignment horizontal="left" vertical="center" indent="1"/>
    </xf>
    <xf numFmtId="164" fontId="1" fillId="0" borderId="0" xfId="0" applyNumberFormat="1" applyFont="1" applyAlignment="1">
      <alignment horizontal="left" vertical="center" indent="1"/>
    </xf>
    <xf numFmtId="3" fontId="1" fillId="0" borderId="0" xfId="0" applyNumberFormat="1" applyFont="1"/>
    <xf numFmtId="3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3" fontId="2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/>
    <xf numFmtId="0" fontId="1" fillId="0" borderId="0" xfId="0" applyFont="1" applyBorder="1"/>
    <xf numFmtId="166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 vertical="center" wrapText="1" indent="1"/>
    </xf>
    <xf numFmtId="1" fontId="1" fillId="0" borderId="0" xfId="0" applyNumberFormat="1" applyFont="1"/>
    <xf numFmtId="1" fontId="1" fillId="0" borderId="0" xfId="0" applyNumberFormat="1" applyFont="1" applyAlignment="1">
      <alignment horizontal="right" vertical="center"/>
    </xf>
    <xf numFmtId="3" fontId="2" fillId="0" borderId="0" xfId="0" applyNumberFormat="1" applyFont="1"/>
    <xf numFmtId="164" fontId="2" fillId="0" borderId="0" xfId="0" applyNumberFormat="1" applyFont="1" applyAlignme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1" fillId="0" borderId="0" xfId="0" applyFont="1" applyAlignment="1">
      <alignment horizontal="left" vertical="center" indent="1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vertical="top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0" fontId="1" fillId="0" borderId="4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3" fontId="1" fillId="0" borderId="0" xfId="0" applyNumberFormat="1" applyFont="1" applyBorder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3" fontId="1" fillId="0" borderId="5" xfId="0" applyNumberFormat="1" applyFont="1" applyBorder="1" applyAlignment="1">
      <alignment horizontal="right" vertical="top"/>
    </xf>
    <xf numFmtId="0" fontId="2" fillId="0" borderId="0" xfId="0" applyFont="1" applyAlignment="1">
      <alignment horizontal="left" vertical="center"/>
    </xf>
    <xf numFmtId="3" fontId="2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Fill="1"/>
    <xf numFmtId="3" fontId="1" fillId="0" borderId="0" xfId="0" applyNumberFormat="1" applyFont="1" applyFill="1" applyAlignment="1">
      <alignment horizontal="right" vertical="center"/>
    </xf>
    <xf numFmtId="3" fontId="2" fillId="0" borderId="0" xfId="0" applyNumberFormat="1" applyFont="1" applyFill="1" applyAlignment="1">
      <alignment horizontal="right" vertical="center"/>
    </xf>
    <xf numFmtId="3" fontId="1" fillId="0" borderId="0" xfId="0" applyNumberFormat="1" applyFont="1" applyAlignment="1">
      <alignment horizontal="right"/>
    </xf>
    <xf numFmtId="0" fontId="2" fillId="0" borderId="0" xfId="0" applyFont="1" applyAlignment="1"/>
    <xf numFmtId="3" fontId="2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indent="3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0" xfId="0" applyFont="1"/>
    <xf numFmtId="0" fontId="8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6560FE-E013-428F-9A90-F2618D120554}">
  <dimension ref="A1:A6"/>
  <sheetViews>
    <sheetView tabSelected="1" workbookViewId="0"/>
  </sheetViews>
  <sheetFormatPr defaultRowHeight="12.75" x14ac:dyDescent="0.2"/>
  <cols>
    <col min="1" max="1" width="67.28515625" style="61" bestFit="1" customWidth="1"/>
    <col min="2" max="16384" width="9.140625" style="61"/>
  </cols>
  <sheetData>
    <row r="1" spans="1:1" x14ac:dyDescent="0.2">
      <c r="A1" s="60" t="s">
        <v>80</v>
      </c>
    </row>
    <row r="2" spans="1:1" x14ac:dyDescent="0.2">
      <c r="A2" s="62" t="s">
        <v>23</v>
      </c>
    </row>
    <row r="3" spans="1:1" x14ac:dyDescent="0.2">
      <c r="A3" s="62" t="s">
        <v>37</v>
      </c>
    </row>
    <row r="4" spans="1:1" x14ac:dyDescent="0.2">
      <c r="A4" s="62" t="s">
        <v>39</v>
      </c>
    </row>
    <row r="5" spans="1:1" x14ac:dyDescent="0.2">
      <c r="A5" s="62" t="s">
        <v>66</v>
      </c>
    </row>
    <row r="6" spans="1:1" x14ac:dyDescent="0.2">
      <c r="A6" s="62" t="s">
        <v>79</v>
      </c>
    </row>
  </sheetData>
  <hyperlinks>
    <hyperlink ref="A2" location="5.8.1.!A1" display="5.8.1. A honvédelem kiadásai és  létszáma" xr:uid="{A35B2378-DFAA-44EF-9910-057025E04D1F}"/>
    <hyperlink ref="A3" location="5.8.2.!A1" display="5.8.2. A Magyar Honvédség főbb haditechnikai eszközei" xr:uid="{B328449C-AD5F-4348-A797-EF5BC5A57620}"/>
    <hyperlink ref="A4" location="5.8.3.!A1" display="5.8.3. A rendőrség kiadásai" xr:uid="{7A433A10-6A04-430D-9AA9-98383F07D8A4}"/>
    <hyperlink ref="A5" location="5.8.4.!A1" display="5.8.4. A rendőrség létszáma, december 31. [fő]" xr:uid="{6BB36664-6503-4472-A05B-FA4AA37CD576}"/>
    <hyperlink ref="A6" location="5.8.5.!A1" display="5.8.5. A rendőrség hivatásos állományát csökkentő tényezők okok szerint [fő]" xr:uid="{3473A68B-42A1-41E6-956B-A0E8D778DC9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CA6F9-0128-47A7-8BCB-F22BB22EF3F2}">
  <dimension ref="A1:F27"/>
  <sheetViews>
    <sheetView workbookViewId="0"/>
  </sheetViews>
  <sheetFormatPr defaultRowHeight="11.25" x14ac:dyDescent="0.2"/>
  <cols>
    <col min="1" max="1" width="23" style="1" customWidth="1"/>
    <col min="2" max="3" width="9.85546875" style="1" customWidth="1"/>
    <col min="4" max="16384" width="9.140625" style="1"/>
  </cols>
  <sheetData>
    <row r="1" spans="1:6" ht="12" thickBot="1" x14ac:dyDescent="0.25">
      <c r="A1" s="29" t="s">
        <v>23</v>
      </c>
      <c r="B1" s="29"/>
      <c r="C1" s="28"/>
      <c r="D1" s="28"/>
      <c r="E1" s="15"/>
    </row>
    <row r="2" spans="1:6" x14ac:dyDescent="0.2">
      <c r="A2" s="27" t="s">
        <v>22</v>
      </c>
      <c r="B2" s="26">
        <v>2000</v>
      </c>
      <c r="C2" s="25">
        <v>2008</v>
      </c>
      <c r="D2" s="25">
        <v>2009</v>
      </c>
      <c r="E2" s="24">
        <v>2010</v>
      </c>
      <c r="F2" s="24">
        <v>2011</v>
      </c>
    </row>
    <row r="3" spans="1:6" s="23" customFormat="1" x14ac:dyDescent="0.2">
      <c r="A3" s="57" t="s">
        <v>21</v>
      </c>
      <c r="B3" s="57"/>
      <c r="C3" s="57"/>
      <c r="D3" s="57"/>
      <c r="E3" s="57"/>
      <c r="F3" s="57"/>
    </row>
    <row r="4" spans="1:6" x14ac:dyDescent="0.2">
      <c r="A4" s="22" t="s">
        <v>8</v>
      </c>
      <c r="B4" s="10">
        <v>201983.9</v>
      </c>
      <c r="C4" s="10">
        <v>324995</v>
      </c>
      <c r="D4" s="10">
        <v>296823</v>
      </c>
      <c r="E4" s="21">
        <v>317839</v>
      </c>
      <c r="F4" s="21">
        <v>266914.2</v>
      </c>
    </row>
    <row r="5" spans="1:6" x14ac:dyDescent="0.2">
      <c r="A5" s="9" t="s">
        <v>7</v>
      </c>
      <c r="B5" s="20"/>
      <c r="C5" s="19"/>
      <c r="D5" s="19"/>
    </row>
    <row r="6" spans="1:6" x14ac:dyDescent="0.2">
      <c r="A6" s="18" t="s">
        <v>20</v>
      </c>
      <c r="B6" s="2">
        <v>128688.6</v>
      </c>
      <c r="C6" s="2">
        <v>110955</v>
      </c>
      <c r="D6" s="2">
        <v>104603</v>
      </c>
      <c r="E6" s="2">
        <v>103977</v>
      </c>
      <c r="F6" s="2">
        <v>101382.7</v>
      </c>
    </row>
    <row r="7" spans="1:6" x14ac:dyDescent="0.2">
      <c r="A7" s="18" t="s">
        <v>19</v>
      </c>
      <c r="B7" s="2">
        <v>8104.3</v>
      </c>
      <c r="C7" s="2">
        <v>5343</v>
      </c>
      <c r="D7" s="2">
        <v>5024</v>
      </c>
      <c r="E7" s="2">
        <v>4552</v>
      </c>
      <c r="F7" s="2">
        <v>3870.8</v>
      </c>
    </row>
    <row r="8" spans="1:6" x14ac:dyDescent="0.2">
      <c r="A8" s="18" t="s">
        <v>18</v>
      </c>
      <c r="B8" s="2">
        <v>10177.799999999999</v>
      </c>
      <c r="C8" s="2">
        <v>21973</v>
      </c>
      <c r="D8" s="2">
        <v>19660</v>
      </c>
      <c r="E8" s="2">
        <v>21014</v>
      </c>
      <c r="F8" s="2">
        <v>25647.7</v>
      </c>
    </row>
    <row r="9" spans="1:6" x14ac:dyDescent="0.2">
      <c r="A9" s="14" t="s">
        <v>17</v>
      </c>
      <c r="B9" s="17">
        <v>1.5</v>
      </c>
      <c r="C9" s="17">
        <v>1.2</v>
      </c>
      <c r="D9" s="17">
        <v>1.1000000000000001</v>
      </c>
      <c r="E9" s="17">
        <v>1.2</v>
      </c>
      <c r="F9" s="17">
        <v>0.95</v>
      </c>
    </row>
    <row r="10" spans="1:6" x14ac:dyDescent="0.2">
      <c r="A10" s="12" t="s">
        <v>16</v>
      </c>
      <c r="B10" s="2">
        <v>195691.3</v>
      </c>
      <c r="C10" s="2">
        <v>309861</v>
      </c>
      <c r="D10" s="2">
        <v>278836</v>
      </c>
      <c r="E10" s="2">
        <v>268343</v>
      </c>
      <c r="F10" s="2">
        <v>234705.4</v>
      </c>
    </row>
    <row r="11" spans="1:6" s="16" customFormat="1" x14ac:dyDescent="0.2">
      <c r="A11" s="57" t="s">
        <v>15</v>
      </c>
      <c r="B11" s="57"/>
      <c r="C11" s="57"/>
      <c r="D11" s="57"/>
      <c r="E11" s="57"/>
      <c r="F11" s="57"/>
    </row>
    <row r="12" spans="1:6" x14ac:dyDescent="0.2">
      <c r="A12" s="15" t="s">
        <v>14</v>
      </c>
      <c r="B12" s="2">
        <v>9299</v>
      </c>
      <c r="C12" s="2">
        <v>6245</v>
      </c>
      <c r="D12" s="2">
        <v>6294</v>
      </c>
      <c r="E12" s="2">
        <v>6448</v>
      </c>
      <c r="F12" s="2">
        <v>6069</v>
      </c>
    </row>
    <row r="13" spans="1:6" x14ac:dyDescent="0.2">
      <c r="A13" s="14" t="s">
        <v>13</v>
      </c>
      <c r="B13" s="2">
        <v>10173</v>
      </c>
      <c r="C13" s="2">
        <v>8829</v>
      </c>
      <c r="D13" s="2">
        <v>8870</v>
      </c>
      <c r="E13" s="2">
        <v>8965</v>
      </c>
      <c r="F13" s="2">
        <v>8991</v>
      </c>
    </row>
    <row r="14" spans="1:6" x14ac:dyDescent="0.2">
      <c r="A14" s="13" t="s">
        <v>12</v>
      </c>
      <c r="B14" s="2">
        <v>20095</v>
      </c>
      <c r="C14" s="2">
        <v>7519</v>
      </c>
      <c r="D14" s="2">
        <v>7517</v>
      </c>
      <c r="E14" s="2">
        <v>7454</v>
      </c>
      <c r="F14" s="2">
        <v>7568</v>
      </c>
    </row>
    <row r="15" spans="1:6" x14ac:dyDescent="0.2">
      <c r="A15" s="3" t="s">
        <v>11</v>
      </c>
      <c r="B15" s="2">
        <v>174</v>
      </c>
      <c r="C15" s="2">
        <v>184</v>
      </c>
      <c r="D15" s="2">
        <v>200</v>
      </c>
      <c r="E15" s="2">
        <v>211</v>
      </c>
      <c r="F15" s="2">
        <v>173</v>
      </c>
    </row>
    <row r="16" spans="1:6" x14ac:dyDescent="0.2">
      <c r="A16" s="12" t="s">
        <v>10</v>
      </c>
      <c r="B16" s="2">
        <v>9035</v>
      </c>
      <c r="C16" s="2">
        <v>6146</v>
      </c>
      <c r="D16" s="2">
        <v>6154</v>
      </c>
      <c r="E16" s="2">
        <v>6202</v>
      </c>
      <c r="F16" s="2">
        <v>6029</v>
      </c>
    </row>
    <row r="17" spans="1:6" x14ac:dyDescent="0.2">
      <c r="A17" s="11" t="s">
        <v>8</v>
      </c>
      <c r="B17" s="10">
        <v>48776</v>
      </c>
      <c r="C17" s="10">
        <v>28923</v>
      </c>
      <c r="D17" s="10">
        <v>29035</v>
      </c>
      <c r="E17" s="10">
        <v>29280</v>
      </c>
      <c r="F17" s="10">
        <f>SUM(F12:F16)</f>
        <v>28830</v>
      </c>
    </row>
    <row r="18" spans="1:6" x14ac:dyDescent="0.2">
      <c r="A18" s="57" t="s">
        <v>9</v>
      </c>
      <c r="B18" s="57"/>
      <c r="C18" s="57"/>
      <c r="D18" s="57"/>
      <c r="E18" s="57"/>
      <c r="F18" s="57"/>
    </row>
    <row r="19" spans="1:6" x14ac:dyDescent="0.2">
      <c r="A19" s="11" t="s">
        <v>8</v>
      </c>
      <c r="B19" s="10">
        <v>19184</v>
      </c>
      <c r="C19" s="10">
        <v>12806</v>
      </c>
      <c r="D19" s="10">
        <v>13155</v>
      </c>
      <c r="E19" s="10">
        <v>13409</v>
      </c>
      <c r="F19" s="10">
        <v>13026</v>
      </c>
    </row>
    <row r="20" spans="1:6" x14ac:dyDescent="0.2">
      <c r="A20" s="9" t="s">
        <v>7</v>
      </c>
      <c r="B20" s="8"/>
      <c r="C20" s="7"/>
    </row>
    <row r="21" spans="1:6" x14ac:dyDescent="0.2">
      <c r="A21" s="6" t="s">
        <v>6</v>
      </c>
      <c r="B21" s="2">
        <v>16237</v>
      </c>
      <c r="C21" s="2">
        <v>9778</v>
      </c>
      <c r="D21" s="2">
        <v>9965</v>
      </c>
      <c r="E21" s="2">
        <v>10077</v>
      </c>
      <c r="F21" s="2">
        <v>9730</v>
      </c>
    </row>
    <row r="22" spans="1:6" x14ac:dyDescent="0.2">
      <c r="A22" s="5" t="s">
        <v>5</v>
      </c>
      <c r="B22" s="2">
        <v>2947</v>
      </c>
      <c r="C22" s="2">
        <v>3028</v>
      </c>
      <c r="D22" s="2">
        <v>3190</v>
      </c>
      <c r="E22" s="2">
        <v>3332</v>
      </c>
      <c r="F22" s="2">
        <v>3296</v>
      </c>
    </row>
    <row r="23" spans="1:6" x14ac:dyDescent="0.2">
      <c r="A23" s="4" t="s">
        <v>4</v>
      </c>
      <c r="B23" s="2">
        <v>8116</v>
      </c>
      <c r="C23" s="2">
        <v>6040</v>
      </c>
      <c r="D23" s="2">
        <v>6257</v>
      </c>
      <c r="E23" s="2">
        <v>6364</v>
      </c>
      <c r="F23" s="2">
        <v>5572</v>
      </c>
    </row>
    <row r="24" spans="1:6" x14ac:dyDescent="0.2">
      <c r="A24" s="4" t="s">
        <v>3</v>
      </c>
      <c r="B24" s="2">
        <v>8464</v>
      </c>
      <c r="C24" s="2">
        <v>6253</v>
      </c>
      <c r="D24" s="2">
        <v>6403</v>
      </c>
      <c r="E24" s="2">
        <v>6535</v>
      </c>
      <c r="F24" s="2">
        <v>6642</v>
      </c>
    </row>
    <row r="25" spans="1:6" x14ac:dyDescent="0.2">
      <c r="A25" s="57" t="s">
        <v>2</v>
      </c>
      <c r="B25" s="57"/>
      <c r="C25" s="57"/>
      <c r="D25" s="57"/>
      <c r="E25" s="57"/>
      <c r="F25" s="57"/>
    </row>
    <row r="26" spans="1:6" x14ac:dyDescent="0.2">
      <c r="A26" s="3" t="s">
        <v>1</v>
      </c>
      <c r="B26" s="2">
        <v>12</v>
      </c>
      <c r="C26" s="2">
        <v>15</v>
      </c>
      <c r="D26" s="2">
        <v>15</v>
      </c>
      <c r="E26" s="2">
        <v>18</v>
      </c>
      <c r="F26" s="2">
        <v>25</v>
      </c>
    </row>
    <row r="27" spans="1:6" x14ac:dyDescent="0.2">
      <c r="A27" s="3" t="s">
        <v>0</v>
      </c>
      <c r="B27" s="2">
        <v>734</v>
      </c>
      <c r="C27" s="2">
        <v>1041</v>
      </c>
      <c r="D27" s="2">
        <v>920</v>
      </c>
      <c r="E27" s="2">
        <v>989</v>
      </c>
      <c r="F27" s="2">
        <v>1041</v>
      </c>
    </row>
  </sheetData>
  <mergeCells count="4">
    <mergeCell ref="A18:F18"/>
    <mergeCell ref="A25:F25"/>
    <mergeCell ref="A3:F3"/>
    <mergeCell ref="A11:F11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C113A-8428-4E0F-9C92-D290B04BB186}">
  <dimension ref="A1:F15"/>
  <sheetViews>
    <sheetView workbookViewId="0"/>
  </sheetViews>
  <sheetFormatPr defaultRowHeight="11.25" x14ac:dyDescent="0.2"/>
  <cols>
    <col min="1" max="1" width="31.140625" style="1" customWidth="1"/>
    <col min="2" max="2" width="9.5703125" style="1" customWidth="1"/>
    <col min="3" max="3" width="10.5703125" style="1" customWidth="1"/>
    <col min="4" max="16384" width="9.140625" style="1"/>
  </cols>
  <sheetData>
    <row r="1" spans="1:6" s="37" customFormat="1" ht="12" thickBot="1" x14ac:dyDescent="0.3">
      <c r="A1" s="39" t="s">
        <v>37</v>
      </c>
      <c r="B1" s="39"/>
      <c r="C1" s="39"/>
      <c r="D1" s="38"/>
      <c r="E1" s="38"/>
      <c r="F1" s="38"/>
    </row>
    <row r="2" spans="1:6" x14ac:dyDescent="0.2">
      <c r="A2" s="27" t="s">
        <v>22</v>
      </c>
      <c r="B2" s="36">
        <v>2000</v>
      </c>
      <c r="C2" s="35">
        <v>2008</v>
      </c>
      <c r="D2" s="35">
        <v>2009</v>
      </c>
      <c r="E2" s="34">
        <v>2010</v>
      </c>
      <c r="F2" s="34">
        <v>2011</v>
      </c>
    </row>
    <row r="3" spans="1:6" x14ac:dyDescent="0.2">
      <c r="A3" s="58" t="s">
        <v>36</v>
      </c>
      <c r="B3" s="58"/>
      <c r="C3" s="58"/>
      <c r="D3" s="58"/>
      <c r="E3" s="58"/>
      <c r="F3" s="58"/>
    </row>
    <row r="4" spans="1:6" x14ac:dyDescent="0.2">
      <c r="A4" s="9" t="s">
        <v>35</v>
      </c>
      <c r="B4" s="2">
        <v>753</v>
      </c>
      <c r="C4" s="2">
        <v>88</v>
      </c>
      <c r="D4" s="2">
        <v>88</v>
      </c>
      <c r="E4" s="1">
        <v>88</v>
      </c>
      <c r="F4" s="2">
        <v>112</v>
      </c>
    </row>
    <row r="5" spans="1:6" x14ac:dyDescent="0.2">
      <c r="A5" s="12" t="s">
        <v>34</v>
      </c>
      <c r="B5" s="2">
        <v>1479</v>
      </c>
      <c r="C5" s="2">
        <v>438</v>
      </c>
      <c r="D5" s="2">
        <v>574</v>
      </c>
      <c r="E5" s="2">
        <v>574</v>
      </c>
      <c r="F5" s="2">
        <v>565</v>
      </c>
    </row>
    <row r="6" spans="1:6" x14ac:dyDescent="0.2">
      <c r="A6" s="12" t="s">
        <v>33</v>
      </c>
      <c r="B6" s="2">
        <v>319</v>
      </c>
      <c r="C6" s="2">
        <v>24</v>
      </c>
      <c r="D6" s="2">
        <v>40</v>
      </c>
      <c r="E6" s="2">
        <v>40</v>
      </c>
      <c r="F6" s="2">
        <v>40</v>
      </c>
    </row>
    <row r="7" spans="1:6" ht="22.5" x14ac:dyDescent="0.2">
      <c r="A7" s="12" t="s">
        <v>32</v>
      </c>
      <c r="B7" s="8">
        <v>634</v>
      </c>
      <c r="C7" s="8">
        <v>26</v>
      </c>
      <c r="D7" s="8">
        <v>28</v>
      </c>
      <c r="E7" s="8">
        <v>28</v>
      </c>
      <c r="F7" s="8">
        <v>28</v>
      </c>
    </row>
    <row r="8" spans="1:6" s="15" customFormat="1" x14ac:dyDescent="0.2">
      <c r="A8" s="9" t="s">
        <v>31</v>
      </c>
      <c r="B8" s="33">
        <v>839</v>
      </c>
      <c r="C8" s="33">
        <v>27</v>
      </c>
      <c r="D8" s="33">
        <v>32</v>
      </c>
      <c r="E8" s="2">
        <v>29</v>
      </c>
      <c r="F8" s="2">
        <v>31</v>
      </c>
    </row>
    <row r="9" spans="1:6" x14ac:dyDescent="0.2">
      <c r="A9" s="9" t="s">
        <v>30</v>
      </c>
      <c r="B9" s="2">
        <v>87</v>
      </c>
      <c r="C9" s="2">
        <v>4</v>
      </c>
      <c r="D9" s="2">
        <v>5</v>
      </c>
      <c r="E9" s="2">
        <v>5</v>
      </c>
      <c r="F9" s="2">
        <v>5</v>
      </c>
    </row>
    <row r="10" spans="1:6" s="32" customFormat="1" x14ac:dyDescent="0.25">
      <c r="A10" s="57" t="s">
        <v>29</v>
      </c>
      <c r="B10" s="57"/>
      <c r="C10" s="57"/>
      <c r="D10" s="57"/>
      <c r="E10" s="57"/>
      <c r="F10" s="57"/>
    </row>
    <row r="11" spans="1:6" x14ac:dyDescent="0.2">
      <c r="A11" s="9" t="s">
        <v>28</v>
      </c>
      <c r="B11" s="2">
        <v>83</v>
      </c>
      <c r="C11" s="2">
        <v>29</v>
      </c>
      <c r="D11" s="2">
        <v>29</v>
      </c>
      <c r="E11" s="1">
        <v>29</v>
      </c>
      <c r="F11" s="2">
        <v>28</v>
      </c>
    </row>
    <row r="12" spans="1:6" x14ac:dyDescent="0.2">
      <c r="A12" s="9" t="s">
        <v>27</v>
      </c>
      <c r="B12" s="2">
        <v>43</v>
      </c>
      <c r="C12" s="2">
        <v>36</v>
      </c>
      <c r="D12" s="2">
        <v>37</v>
      </c>
      <c r="E12" s="1">
        <v>31</v>
      </c>
      <c r="F12" s="2">
        <v>19</v>
      </c>
    </row>
    <row r="13" spans="1:6" x14ac:dyDescent="0.2">
      <c r="A13" s="31" t="s">
        <v>7</v>
      </c>
      <c r="B13" s="2"/>
      <c r="C13" s="2"/>
      <c r="D13" s="2"/>
    </row>
    <row r="14" spans="1:6" x14ac:dyDescent="0.2">
      <c r="A14" s="30" t="s">
        <v>26</v>
      </c>
      <c r="B14" s="2" t="s">
        <v>25</v>
      </c>
      <c r="C14" s="2">
        <v>14</v>
      </c>
      <c r="D14" s="2">
        <v>14</v>
      </c>
      <c r="E14" s="2">
        <v>14</v>
      </c>
      <c r="F14" s="2">
        <v>14</v>
      </c>
    </row>
    <row r="15" spans="1:6" x14ac:dyDescent="0.2">
      <c r="A15" s="14" t="s">
        <v>24</v>
      </c>
      <c r="B15" s="2">
        <v>4</v>
      </c>
      <c r="C15" s="2">
        <v>5</v>
      </c>
      <c r="D15" s="2">
        <v>5</v>
      </c>
      <c r="E15" s="2">
        <v>5</v>
      </c>
      <c r="F15" s="2">
        <v>5</v>
      </c>
    </row>
  </sheetData>
  <mergeCells count="2">
    <mergeCell ref="A3:F3"/>
    <mergeCell ref="A10:F10"/>
  </mergeCells>
  <pageMargins left="0.75" right="0.75" top="1" bottom="1" header="0.5" footer="0.5"/>
  <pageSetup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7E424-20A7-4AB3-AFBC-60F2C3827193}">
  <dimension ref="A1:F5"/>
  <sheetViews>
    <sheetView workbookViewId="0"/>
  </sheetViews>
  <sheetFormatPr defaultRowHeight="11.25" x14ac:dyDescent="0.2"/>
  <cols>
    <col min="1" max="1" width="33" style="1" customWidth="1"/>
    <col min="2" max="4" width="10.28515625" style="1" customWidth="1"/>
    <col min="5" max="16384" width="9.140625" style="1"/>
  </cols>
  <sheetData>
    <row r="1" spans="1:6" ht="12" thickBot="1" x14ac:dyDescent="0.25">
      <c r="A1" s="43" t="s">
        <v>39</v>
      </c>
      <c r="B1" s="9"/>
      <c r="C1" s="9"/>
      <c r="D1" s="9"/>
    </row>
    <row r="2" spans="1:6" x14ac:dyDescent="0.2">
      <c r="A2" s="27" t="s">
        <v>22</v>
      </c>
      <c r="B2" s="36">
        <v>2000</v>
      </c>
      <c r="C2" s="35">
        <v>2008</v>
      </c>
      <c r="D2" s="35">
        <v>2009</v>
      </c>
      <c r="E2" s="35">
        <v>2010</v>
      </c>
      <c r="F2" s="35">
        <v>2011</v>
      </c>
    </row>
    <row r="3" spans="1:6" s="15" customFormat="1" x14ac:dyDescent="0.2">
      <c r="A3" s="12" t="s">
        <v>21</v>
      </c>
      <c r="B3" s="42">
        <v>103833</v>
      </c>
      <c r="C3" s="42">
        <v>245592.2</v>
      </c>
      <c r="D3" s="42">
        <v>243450</v>
      </c>
      <c r="E3" s="42">
        <v>254947</v>
      </c>
      <c r="F3" s="42">
        <v>255100</v>
      </c>
    </row>
    <row r="4" spans="1:6" x14ac:dyDescent="0.2">
      <c r="A4" s="12" t="s">
        <v>17</v>
      </c>
      <c r="B4" s="41">
        <v>0.8</v>
      </c>
      <c r="C4" s="41">
        <v>0.9</v>
      </c>
      <c r="D4" s="41">
        <v>0.9</v>
      </c>
      <c r="E4" s="41">
        <v>0.9</v>
      </c>
      <c r="F4" s="41">
        <v>0.9</v>
      </c>
    </row>
    <row r="5" spans="1:6" x14ac:dyDescent="0.2">
      <c r="A5" s="12" t="s">
        <v>38</v>
      </c>
      <c r="B5" s="40">
        <v>96973</v>
      </c>
      <c r="C5" s="40">
        <v>245646.87100000001</v>
      </c>
      <c r="D5" s="40">
        <v>202360</v>
      </c>
      <c r="E5" s="40">
        <v>211232</v>
      </c>
      <c r="F5" s="40">
        <v>215910</v>
      </c>
    </row>
  </sheetData>
  <pageMargins left="0.75" right="0.75" top="1" bottom="1" header="0.5" footer="0.5"/>
  <pageSetup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9B210B-BB53-4846-BFC8-9F30C4106F26}">
  <dimension ref="A1:F23"/>
  <sheetViews>
    <sheetView workbookViewId="0"/>
  </sheetViews>
  <sheetFormatPr defaultRowHeight="11.25" x14ac:dyDescent="0.2"/>
  <cols>
    <col min="1" max="1" width="18.140625" style="1" customWidth="1"/>
    <col min="2" max="6" width="9.42578125" style="1" customWidth="1"/>
    <col min="7" max="16384" width="9.140625" style="1"/>
  </cols>
  <sheetData>
    <row r="1" spans="1:6" ht="12" thickBot="1" x14ac:dyDescent="0.25">
      <c r="A1" s="43" t="s">
        <v>66</v>
      </c>
      <c r="B1" s="9"/>
      <c r="C1" s="9"/>
      <c r="D1" s="9"/>
    </row>
    <row r="2" spans="1:6" x14ac:dyDescent="0.2">
      <c r="A2" s="25" t="s">
        <v>22</v>
      </c>
      <c r="B2" s="34">
        <v>2006</v>
      </c>
      <c r="C2" s="34">
        <v>2008</v>
      </c>
      <c r="D2" s="34">
        <v>2009</v>
      </c>
      <c r="E2" s="34">
        <v>2010</v>
      </c>
      <c r="F2" s="34">
        <v>2011</v>
      </c>
    </row>
    <row r="3" spans="1:6" x14ac:dyDescent="0.2">
      <c r="A3" s="57" t="s">
        <v>65</v>
      </c>
      <c r="B3" s="57"/>
      <c r="C3" s="57"/>
      <c r="D3" s="57"/>
      <c r="E3" s="57"/>
      <c r="F3" s="57"/>
    </row>
    <row r="4" spans="1:6" x14ac:dyDescent="0.2">
      <c r="A4" s="15" t="s">
        <v>14</v>
      </c>
      <c r="B4" s="50">
        <v>11212</v>
      </c>
      <c r="C4" s="50">
        <v>11323</v>
      </c>
      <c r="D4" s="50">
        <v>11403</v>
      </c>
      <c r="E4" s="50">
        <v>11535</v>
      </c>
      <c r="F4" s="50">
        <v>11601</v>
      </c>
    </row>
    <row r="5" spans="1:6" x14ac:dyDescent="0.2">
      <c r="A5" s="9" t="s">
        <v>13</v>
      </c>
      <c r="B5" s="8">
        <v>19910</v>
      </c>
      <c r="C5" s="8">
        <v>24083</v>
      </c>
      <c r="D5" s="8">
        <v>24368</v>
      </c>
      <c r="E5" s="8">
        <v>24287</v>
      </c>
      <c r="F5" s="8">
        <v>25281</v>
      </c>
    </row>
    <row r="6" spans="1:6" x14ac:dyDescent="0.2">
      <c r="A6" s="46" t="s">
        <v>54</v>
      </c>
      <c r="B6" s="44">
        <f>SUM(B4:B5)</f>
        <v>31122</v>
      </c>
      <c r="C6" s="44">
        <f>SUM(C4:C5)</f>
        <v>35406</v>
      </c>
      <c r="D6" s="44">
        <f>SUM(D4:D5)</f>
        <v>35771</v>
      </c>
      <c r="E6" s="49">
        <f>SUM(E4:E5)</f>
        <v>35822</v>
      </c>
      <c r="F6" s="44">
        <f>SUM(F4:F5)</f>
        <v>36882</v>
      </c>
    </row>
    <row r="7" spans="1:6" x14ac:dyDescent="0.2">
      <c r="A7" s="45" t="s">
        <v>49</v>
      </c>
      <c r="B7" s="8">
        <v>7915</v>
      </c>
      <c r="C7" s="8">
        <v>8981</v>
      </c>
      <c r="D7" s="8">
        <v>9051</v>
      </c>
      <c r="E7" s="48">
        <v>9031</v>
      </c>
      <c r="F7" s="8">
        <v>9357</v>
      </c>
    </row>
    <row r="8" spans="1:6" x14ac:dyDescent="0.2">
      <c r="A8" s="45" t="s">
        <v>48</v>
      </c>
      <c r="B8" s="8">
        <v>705</v>
      </c>
      <c r="C8" s="8">
        <v>613</v>
      </c>
      <c r="D8" s="8">
        <v>625</v>
      </c>
      <c r="E8" s="48">
        <v>594</v>
      </c>
      <c r="F8" s="8">
        <v>564</v>
      </c>
    </row>
    <row r="9" spans="1:6" x14ac:dyDescent="0.2">
      <c r="A9" s="11" t="s">
        <v>8</v>
      </c>
      <c r="B9" s="21">
        <v>39742</v>
      </c>
      <c r="C9" s="21">
        <v>45000</v>
      </c>
      <c r="D9" s="21">
        <v>45447</v>
      </c>
      <c r="E9" s="47">
        <f>SUM(E6:E8)</f>
        <v>45447</v>
      </c>
      <c r="F9" s="21">
        <f>SUM(F6:F8)</f>
        <v>46803</v>
      </c>
    </row>
    <row r="10" spans="1:6" x14ac:dyDescent="0.2">
      <c r="A10" s="59" t="s">
        <v>64</v>
      </c>
      <c r="B10" s="59"/>
      <c r="C10" s="59"/>
      <c r="D10" s="59"/>
      <c r="E10" s="59"/>
      <c r="F10" s="59"/>
    </row>
    <row r="11" spans="1:6" x14ac:dyDescent="0.2">
      <c r="A11" s="15" t="s">
        <v>14</v>
      </c>
      <c r="B11" s="8">
        <v>10122</v>
      </c>
      <c r="C11" s="8">
        <v>10904</v>
      </c>
      <c r="D11" s="8">
        <v>10860</v>
      </c>
      <c r="E11" s="48">
        <v>10866</v>
      </c>
      <c r="F11" s="8">
        <v>10722</v>
      </c>
    </row>
    <row r="12" spans="1:6" x14ac:dyDescent="0.2">
      <c r="A12" s="9" t="s">
        <v>13</v>
      </c>
      <c r="B12" s="8">
        <v>17622</v>
      </c>
      <c r="C12" s="8">
        <v>22794</v>
      </c>
      <c r="D12" s="8">
        <v>22627</v>
      </c>
      <c r="E12" s="48">
        <v>23631</v>
      </c>
      <c r="F12" s="8">
        <v>25815</v>
      </c>
    </row>
    <row r="13" spans="1:6" x14ac:dyDescent="0.2">
      <c r="A13" s="46" t="s">
        <v>54</v>
      </c>
      <c r="B13" s="21">
        <f>SUM(B11:B12)</f>
        <v>27744</v>
      </c>
      <c r="C13" s="21">
        <f>SUM(C11:C12)</f>
        <v>33698</v>
      </c>
      <c r="D13" s="21">
        <f>SUM(D11:D12)</f>
        <v>33487</v>
      </c>
      <c r="E13" s="47">
        <f>SUM(E11:E12)</f>
        <v>34497</v>
      </c>
      <c r="F13" s="21">
        <f>SUM(F11:F12)</f>
        <v>36537</v>
      </c>
    </row>
    <row r="14" spans="1:6" x14ac:dyDescent="0.2">
      <c r="A14" s="45" t="s">
        <v>49</v>
      </c>
      <c r="B14" s="8">
        <v>8074</v>
      </c>
      <c r="C14" s="8">
        <v>9191</v>
      </c>
      <c r="D14" s="8">
        <v>9414</v>
      </c>
      <c r="E14" s="48">
        <v>9986</v>
      </c>
      <c r="F14" s="8">
        <v>9620</v>
      </c>
    </row>
    <row r="15" spans="1:6" x14ac:dyDescent="0.2">
      <c r="A15" s="45" t="s">
        <v>48</v>
      </c>
      <c r="B15" s="8">
        <v>319</v>
      </c>
      <c r="C15" s="8">
        <v>415</v>
      </c>
      <c r="D15" s="8">
        <v>460</v>
      </c>
      <c r="E15" s="48">
        <v>432</v>
      </c>
      <c r="F15" s="8">
        <v>363</v>
      </c>
    </row>
    <row r="16" spans="1:6" x14ac:dyDescent="0.2">
      <c r="A16" s="11" t="s">
        <v>8</v>
      </c>
      <c r="B16" s="21">
        <f>SUM(B13:B15)</f>
        <v>36137</v>
      </c>
      <c r="C16" s="21">
        <f>SUM(C13:C15)</f>
        <v>43304</v>
      </c>
      <c r="D16" s="21">
        <f>SUM(D13:D15)</f>
        <v>43361</v>
      </c>
      <c r="E16" s="47">
        <f>SUM(E13:E15)</f>
        <v>44915</v>
      </c>
      <c r="F16" s="21">
        <f>SUM(F13:F15)</f>
        <v>46520</v>
      </c>
    </row>
    <row r="17" spans="1:6" x14ac:dyDescent="0.2">
      <c r="A17" s="59" t="s">
        <v>63</v>
      </c>
      <c r="B17" s="59"/>
      <c r="C17" s="59"/>
      <c r="D17" s="59"/>
      <c r="E17" s="59"/>
      <c r="F17" s="59"/>
    </row>
    <row r="18" spans="1:6" x14ac:dyDescent="0.2">
      <c r="A18" s="15" t="s">
        <v>14</v>
      </c>
      <c r="B18" s="8" t="s">
        <v>62</v>
      </c>
      <c r="C18" s="8" t="s">
        <v>61</v>
      </c>
      <c r="D18" s="8" t="s">
        <v>60</v>
      </c>
      <c r="E18" s="8" t="s">
        <v>59</v>
      </c>
      <c r="F18" s="7">
        <f t="shared" ref="F18:F23" si="0">F11-F4</f>
        <v>-879</v>
      </c>
    </row>
    <row r="19" spans="1:6" x14ac:dyDescent="0.2">
      <c r="A19" s="9" t="s">
        <v>13</v>
      </c>
      <c r="B19" s="8" t="s">
        <v>58</v>
      </c>
      <c r="C19" s="8" t="s">
        <v>57</v>
      </c>
      <c r="D19" s="8" t="s">
        <v>56</v>
      </c>
      <c r="E19" s="8" t="s">
        <v>55</v>
      </c>
      <c r="F19" s="7">
        <f t="shared" si="0"/>
        <v>534</v>
      </c>
    </row>
    <row r="20" spans="1:6" x14ac:dyDescent="0.2">
      <c r="A20" s="46" t="s">
        <v>54</v>
      </c>
      <c r="B20" s="44" t="s">
        <v>53</v>
      </c>
      <c r="C20" s="44" t="s">
        <v>52</v>
      </c>
      <c r="D20" s="44" t="s">
        <v>51</v>
      </c>
      <c r="E20" s="44" t="s">
        <v>50</v>
      </c>
      <c r="F20" s="21">
        <f t="shared" si="0"/>
        <v>-345</v>
      </c>
    </row>
    <row r="21" spans="1:6" x14ac:dyDescent="0.2">
      <c r="A21" s="45" t="s">
        <v>49</v>
      </c>
      <c r="B21" s="8">
        <v>159</v>
      </c>
      <c r="C21" s="8">
        <v>210</v>
      </c>
      <c r="D21" s="8">
        <v>363</v>
      </c>
      <c r="E21" s="8">
        <v>955</v>
      </c>
      <c r="F21" s="7">
        <f t="shared" si="0"/>
        <v>263</v>
      </c>
    </row>
    <row r="22" spans="1:6" x14ac:dyDescent="0.2">
      <c r="A22" s="45" t="s">
        <v>48</v>
      </c>
      <c r="B22" s="8" t="s">
        <v>47</v>
      </c>
      <c r="C22" s="8" t="s">
        <v>46</v>
      </c>
      <c r="D22" s="8" t="s">
        <v>45</v>
      </c>
      <c r="E22" s="8" t="s">
        <v>44</v>
      </c>
      <c r="F22" s="7">
        <f t="shared" si="0"/>
        <v>-201</v>
      </c>
    </row>
    <row r="23" spans="1:6" x14ac:dyDescent="0.2">
      <c r="A23" s="11" t="s">
        <v>8</v>
      </c>
      <c r="B23" s="44" t="s">
        <v>43</v>
      </c>
      <c r="C23" s="44" t="s">
        <v>42</v>
      </c>
      <c r="D23" s="44" t="s">
        <v>41</v>
      </c>
      <c r="E23" s="44" t="s">
        <v>40</v>
      </c>
      <c r="F23" s="21">
        <f t="shared" si="0"/>
        <v>-283</v>
      </c>
    </row>
  </sheetData>
  <mergeCells count="3">
    <mergeCell ref="A3:F3"/>
    <mergeCell ref="A10:F10"/>
    <mergeCell ref="A17:F17"/>
  </mergeCells>
  <pageMargins left="0.75" right="0.75" top="1" bottom="1" header="0.5" footer="0.5"/>
  <pageSetup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7395B-E7BC-4BB4-8163-91BA4DA58107}">
  <dimension ref="A1:F18"/>
  <sheetViews>
    <sheetView workbookViewId="0"/>
  </sheetViews>
  <sheetFormatPr defaultRowHeight="11.25" x14ac:dyDescent="0.2"/>
  <cols>
    <col min="1" max="1" width="31" style="1" customWidth="1"/>
    <col min="2" max="6" width="8.28515625" style="1" customWidth="1"/>
    <col min="7" max="16384" width="9.140625" style="1"/>
  </cols>
  <sheetData>
    <row r="1" spans="1:6" ht="12" thickBot="1" x14ac:dyDescent="0.25">
      <c r="A1" s="43" t="s">
        <v>79</v>
      </c>
      <c r="B1" s="56"/>
      <c r="C1" s="56"/>
      <c r="D1" s="56"/>
    </row>
    <row r="2" spans="1:6" x14ac:dyDescent="0.2">
      <c r="A2" s="25" t="s">
        <v>22</v>
      </c>
      <c r="B2" s="26">
        <v>2000</v>
      </c>
      <c r="C2" s="26">
        <v>2008</v>
      </c>
      <c r="D2" s="26">
        <v>2009</v>
      </c>
      <c r="E2" s="55">
        <v>2010</v>
      </c>
      <c r="F2" s="55">
        <v>2011</v>
      </c>
    </row>
    <row r="3" spans="1:6" s="15" customFormat="1" x14ac:dyDescent="0.2">
      <c r="A3" s="54" t="s">
        <v>78</v>
      </c>
    </row>
    <row r="4" spans="1:6" x14ac:dyDescent="0.2">
      <c r="A4" s="18" t="s">
        <v>77</v>
      </c>
      <c r="B4" s="40">
        <v>47</v>
      </c>
      <c r="C4" s="40">
        <v>2</v>
      </c>
      <c r="D4" s="40">
        <v>3</v>
      </c>
      <c r="E4" s="40">
        <v>2</v>
      </c>
      <c r="F4" s="40">
        <v>11</v>
      </c>
    </row>
    <row r="5" spans="1:6" x14ac:dyDescent="0.2">
      <c r="A5" s="18" t="s">
        <v>73</v>
      </c>
      <c r="B5" s="40">
        <v>531</v>
      </c>
      <c r="C5" s="40">
        <v>49</v>
      </c>
      <c r="D5" s="40">
        <v>53</v>
      </c>
      <c r="E5" s="40">
        <v>38</v>
      </c>
      <c r="F5" s="40">
        <v>115</v>
      </c>
    </row>
    <row r="6" spans="1:6" x14ac:dyDescent="0.2">
      <c r="A6" s="18" t="s">
        <v>70</v>
      </c>
      <c r="B6" s="40">
        <v>394</v>
      </c>
      <c r="C6" s="40">
        <v>1161</v>
      </c>
      <c r="D6" s="40">
        <v>1175</v>
      </c>
      <c r="E6" s="40">
        <v>540</v>
      </c>
      <c r="F6" s="40">
        <v>608</v>
      </c>
    </row>
    <row r="7" spans="1:6" ht="22.5" x14ac:dyDescent="0.2">
      <c r="A7" s="18" t="s">
        <v>76</v>
      </c>
      <c r="B7" s="8">
        <v>185</v>
      </c>
      <c r="C7" s="8">
        <v>645</v>
      </c>
      <c r="D7" s="8">
        <v>197</v>
      </c>
      <c r="E7" s="8">
        <v>300</v>
      </c>
      <c r="F7" s="8">
        <v>40</v>
      </c>
    </row>
    <row r="8" spans="1:6" x14ac:dyDescent="0.2">
      <c r="A8" s="18" t="s">
        <v>68</v>
      </c>
      <c r="B8" s="53">
        <f>B4+B5+B6+B7</f>
        <v>1157</v>
      </c>
      <c r="C8" s="53">
        <f>C4+C5+C6+C7</f>
        <v>1857</v>
      </c>
      <c r="D8" s="53">
        <f>D4+D5+D6+D7</f>
        <v>1428</v>
      </c>
      <c r="E8" s="53">
        <f>E4+E5+E6+E7</f>
        <v>880</v>
      </c>
      <c r="F8" s="53">
        <f>F4+F5+F6+F7</f>
        <v>774</v>
      </c>
    </row>
    <row r="9" spans="1:6" x14ac:dyDescent="0.2">
      <c r="A9" s="46" t="s">
        <v>75</v>
      </c>
    </row>
    <row r="10" spans="1:6" x14ac:dyDescent="0.2">
      <c r="A10" s="18" t="s">
        <v>74</v>
      </c>
      <c r="B10" s="40">
        <v>68</v>
      </c>
      <c r="C10" s="40">
        <v>15</v>
      </c>
      <c r="D10" s="40">
        <v>22</v>
      </c>
      <c r="E10" s="40">
        <v>35</v>
      </c>
      <c r="F10" s="40">
        <v>119</v>
      </c>
    </row>
    <row r="11" spans="1:6" x14ac:dyDescent="0.2">
      <c r="A11" s="18" t="s">
        <v>73</v>
      </c>
      <c r="B11" s="40">
        <v>363</v>
      </c>
      <c r="C11" s="40">
        <v>274</v>
      </c>
      <c r="D11" s="40">
        <v>166</v>
      </c>
      <c r="E11" s="40">
        <v>167</v>
      </c>
      <c r="F11" s="40">
        <v>359</v>
      </c>
    </row>
    <row r="12" spans="1:6" x14ac:dyDescent="0.2">
      <c r="A12" s="18" t="s">
        <v>72</v>
      </c>
      <c r="B12" s="40">
        <v>124</v>
      </c>
      <c r="C12" s="40">
        <v>43</v>
      </c>
      <c r="D12" s="40">
        <v>40</v>
      </c>
      <c r="E12" s="40">
        <v>47</v>
      </c>
      <c r="F12" s="40">
        <v>111</v>
      </c>
    </row>
    <row r="13" spans="1:6" x14ac:dyDescent="0.2">
      <c r="A13" s="18" t="s">
        <v>71</v>
      </c>
      <c r="B13" s="40">
        <v>35</v>
      </c>
      <c r="C13" s="40">
        <v>138</v>
      </c>
      <c r="D13" s="40">
        <v>56</v>
      </c>
      <c r="E13" s="40">
        <v>57</v>
      </c>
      <c r="F13" s="40">
        <v>45</v>
      </c>
    </row>
    <row r="14" spans="1:6" x14ac:dyDescent="0.2">
      <c r="A14" s="18" t="s">
        <v>70</v>
      </c>
      <c r="B14" s="40">
        <v>49</v>
      </c>
      <c r="C14" s="40">
        <v>179</v>
      </c>
      <c r="D14" s="40">
        <v>260</v>
      </c>
      <c r="E14" s="40">
        <v>199</v>
      </c>
      <c r="F14" s="40">
        <v>200</v>
      </c>
    </row>
    <row r="15" spans="1:6" x14ac:dyDescent="0.2">
      <c r="A15" s="18" t="s">
        <v>69</v>
      </c>
      <c r="B15" s="40">
        <v>66</v>
      </c>
      <c r="C15" s="40">
        <v>38</v>
      </c>
      <c r="D15" s="40">
        <v>28</v>
      </c>
      <c r="E15" s="40">
        <v>56</v>
      </c>
      <c r="F15" s="40">
        <v>32</v>
      </c>
    </row>
    <row r="16" spans="1:6" x14ac:dyDescent="0.2">
      <c r="A16" s="18" t="s">
        <v>68</v>
      </c>
      <c r="B16" s="44">
        <f>B15+B13+B14+B12+B11+B10</f>
        <v>705</v>
      </c>
      <c r="C16" s="44">
        <f>C15+C13+C14+C12+C11+C10</f>
        <v>687</v>
      </c>
      <c r="D16" s="44">
        <f>D15+D13+D14+D12+D11+D10</f>
        <v>572</v>
      </c>
      <c r="E16" s="44">
        <f>E15+E13+E14+E12+E11+E10</f>
        <v>561</v>
      </c>
      <c r="F16" s="44">
        <f>F15+F13+F14+F12+F11+F10</f>
        <v>866</v>
      </c>
    </row>
    <row r="17" spans="1:6" x14ac:dyDescent="0.2">
      <c r="A17" s="46" t="s">
        <v>67</v>
      </c>
      <c r="B17" s="44">
        <v>47</v>
      </c>
      <c r="C17" s="44">
        <v>19</v>
      </c>
      <c r="D17" s="44">
        <v>18</v>
      </c>
      <c r="E17" s="52">
        <v>20</v>
      </c>
      <c r="F17" s="52">
        <v>16</v>
      </c>
    </row>
    <row r="18" spans="1:6" s="15" customFormat="1" x14ac:dyDescent="0.2">
      <c r="A18" s="51" t="s">
        <v>8</v>
      </c>
      <c r="B18" s="21">
        <f>B16+B8+B17</f>
        <v>1909</v>
      </c>
      <c r="C18" s="21">
        <f>C16+C8+C17</f>
        <v>2563</v>
      </c>
      <c r="D18" s="21">
        <f>D16+D8+D17</f>
        <v>2018</v>
      </c>
      <c r="E18" s="21">
        <f>E16+E8+E17</f>
        <v>1461</v>
      </c>
      <c r="F18" s="21">
        <f>F16+F8+F17</f>
        <v>1656</v>
      </c>
    </row>
  </sheetData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6</vt:i4>
      </vt:variant>
    </vt:vector>
  </HeadingPairs>
  <TitlesOfParts>
    <vt:vector size="6" baseType="lpstr">
      <vt:lpstr>Tartalom</vt:lpstr>
      <vt:lpstr>5.8.1.</vt:lpstr>
      <vt:lpstr>5.8.2.</vt:lpstr>
      <vt:lpstr>5.8.3.</vt:lpstr>
      <vt:lpstr>5.8.4.</vt:lpstr>
      <vt:lpstr>5.8.5.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2025-02-06T15:40:07Z</dcterms:created>
  <dcterms:modified xsi:type="dcterms:W3CDTF">2025-02-06T15:40:49Z</dcterms:modified>
</cp:coreProperties>
</file>