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EAFC1FF5-F103-4E41-B529-531AEFB95E44}" xr6:coauthVersionLast="36" xr6:coauthVersionMax="36" xr10:uidLastSave="{00000000-0000-0000-0000-000000000000}"/>
  <bookViews>
    <workbookView xWindow="0" yWindow="0" windowWidth="28800" windowHeight="13425" xr2:uid="{7DF703EE-08BB-4689-BE4F-9D28A8D96F59}"/>
  </bookViews>
  <sheets>
    <sheet name="Table of Contents" sheetId="12" r:id="rId1"/>
    <sheet name="3.4.1." sheetId="2" r:id="rId2"/>
    <sheet name="3.4.2." sheetId="3" r:id="rId3"/>
    <sheet name="3.4.3." sheetId="4" r:id="rId4"/>
    <sheet name="3.4.4." sheetId="5" r:id="rId5"/>
    <sheet name="3.4.5." sheetId="6" r:id="rId6"/>
    <sheet name="3.4.6." sheetId="7" r:id="rId7"/>
    <sheet name="3.4.7." sheetId="8" r:id="rId8"/>
    <sheet name="3.4.8." sheetId="9" r:id="rId9"/>
    <sheet name="3.4.9." sheetId="10" r:id="rId10"/>
    <sheet name="3.4.10.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6" i="8" l="1"/>
  <c r="C36" i="8"/>
  <c r="D36" i="8"/>
  <c r="E36" i="8"/>
  <c r="F36" i="8"/>
  <c r="B35" i="7"/>
  <c r="C35" i="7"/>
  <c r="D35" i="7"/>
  <c r="D6" i="6"/>
  <c r="D10" i="6"/>
  <c r="D14" i="6"/>
  <c r="D19" i="6" s="1"/>
  <c r="D33" i="6" s="1"/>
  <c r="D35" i="6" s="1"/>
  <c r="D18" i="6"/>
  <c r="D23" i="6"/>
  <c r="D27" i="6"/>
  <c r="D32" i="6" s="1"/>
  <c r="D31" i="6"/>
  <c r="B35" i="6"/>
  <c r="E35" i="6"/>
  <c r="F35" i="6"/>
  <c r="G35" i="6"/>
  <c r="G6" i="3"/>
  <c r="G10" i="3"/>
  <c r="G14" i="3"/>
  <c r="G18" i="3"/>
  <c r="G19" i="3"/>
  <c r="G23" i="3"/>
  <c r="G27" i="3"/>
  <c r="G31" i="3"/>
  <c r="G3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2" authorId="0" shapeId="0" xr:uid="{57AB3925-17BB-4C31-B5DC-E27E8A4E1F9F}">
      <text>
        <r>
          <rPr>
            <sz val="8"/>
            <color indexed="81"/>
            <rFont val="Arial"/>
            <family val="2"/>
            <charset val="238"/>
          </rPr>
          <t>By seat of institutions.</t>
        </r>
      </text>
    </comment>
    <comment ref="G2" authorId="0" shapeId="0" xr:uid="{0FAA2406-142F-4C93-B305-80B821F18AFB}">
      <text>
        <r>
          <rPr>
            <sz val="8"/>
            <color indexed="81"/>
            <rFont val="Arial"/>
            <family val="2"/>
            <charset val="238"/>
          </rPr>
          <t>By seat of institutions.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26A3246-BE50-4633-A88E-827FA8412E4D}">
      <text>
        <r>
          <rPr>
            <i/>
            <sz val="8"/>
            <color indexed="81"/>
            <rFont val="Tahoma"/>
            <family val="2"/>
            <charset val="238"/>
          </rPr>
          <t>Without hospitals belonging to the  Ministry of Public Administration and Justice,by seat of institutions.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5792FC2-5120-4622-AF77-669BD3CD9207}">
      <text>
        <r>
          <rPr>
            <sz val="8"/>
            <color indexed="81"/>
            <rFont val="Tahoma"/>
            <family val="2"/>
            <charset val="238"/>
          </rPr>
          <t>By seat of institutions.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8138812-67E7-4470-996D-C51E1361A72B}">
      <text>
        <r>
          <rPr>
            <sz val="8"/>
            <color indexed="81"/>
            <rFont val="Arial"/>
            <family val="2"/>
            <charset val="238"/>
          </rPr>
          <t xml:space="preserve">By seat of institutions.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" authorId="0" shapeId="0" xr:uid="{06308195-FC54-445A-A2A2-8E9A5F33351B}">
      <text>
        <r>
          <rPr>
            <sz val="8"/>
            <color indexed="81"/>
            <rFont val="Arial"/>
            <family val="2"/>
            <charset val="238"/>
          </rPr>
          <t>Screening not included.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0BD5DE7-B82F-42A9-99B2-3BFD292FC558}">
      <text>
        <r>
          <rPr>
            <sz val="8"/>
            <color indexed="81"/>
            <rFont val="Arial"/>
            <family val="2"/>
            <charset val="238"/>
          </rPr>
          <t xml:space="preserve">By seat of institutions. 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2D2CD3E-A32F-4BA8-88D4-078A30D18904}">
      <text>
        <r>
          <rPr>
            <sz val="8"/>
            <color indexed="81"/>
            <rFont val="Arial"/>
            <family val="2"/>
            <charset val="238"/>
          </rPr>
          <t>By seat of institutions.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C3" authorId="0" shapeId="0" xr:uid="{FBCBA0AA-26CC-400D-AA47-50E7B4538CD2}">
      <text>
        <r>
          <rPr>
            <sz val="8"/>
            <color indexed="81"/>
            <rFont val="Tahoma"/>
            <family val="2"/>
            <charset val="238"/>
          </rPr>
          <t>Cars in operation only.</t>
        </r>
      </text>
    </comment>
    <comment ref="H3" authorId="0" shapeId="0" xr:uid="{98FBBFFB-1ECC-469E-B555-227922DCBA7E}">
      <text>
        <r>
          <rPr>
            <sz val="8"/>
            <color indexed="81"/>
            <rFont val="Tahoma"/>
            <family val="2"/>
            <charset val="238"/>
          </rPr>
          <t>Cars in operation only.</t>
        </r>
      </text>
    </comment>
  </commentList>
</comments>
</file>

<file path=xl/sharedStrings.xml><?xml version="1.0" encoding="utf-8"?>
<sst xmlns="http://schemas.openxmlformats.org/spreadsheetml/2006/main" count="436" uniqueCount="109">
  <si>
    <t>counties</t>
  </si>
  <si>
    <t>Of which:</t>
  </si>
  <si>
    <t>Total</t>
  </si>
  <si>
    <t>Great Plain and North</t>
  </si>
  <si>
    <t>Southern Great Plain</t>
  </si>
  <si>
    <t>Csongrád</t>
  </si>
  <si>
    <t>Békés</t>
  </si>
  <si>
    <t>Bács-Kiskun</t>
  </si>
  <si>
    <t>Northern Great Plain</t>
  </si>
  <si>
    <t>Szabolcs-Szatmár-Bereg</t>
  </si>
  <si>
    <t>Jász-Nagykun-Szolnok</t>
  </si>
  <si>
    <t>Hajdú-Bihar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</si>
  <si>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</si>
  <si>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</si>
  <si>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</si>
  <si>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</si>
  <si>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</si>
  <si>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</si>
  <si>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</si>
  <si>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</si>
  <si>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</si>
  <si>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</si>
  <si>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</si>
  <si>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</si>
  <si>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</si>
  <si>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</si>
  <si>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</si>
  <si>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</si>
  <si>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</si>
  <si>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</si>
  <si>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</si>
  <si>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</si>
  <si>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thousands</t>
  </si>
  <si>
    <t>Patients sent to hospital</t>
  </si>
  <si>
    <t>Patients directed to specialists' consultations</t>
  </si>
  <si>
    <t>Patients at GP offices and home visits</t>
  </si>
  <si>
    <t>Home visits</t>
  </si>
  <si>
    <t>Patients at GP offices</t>
  </si>
  <si>
    <t>General Practitioners</t>
  </si>
  <si>
    <t>County, capital, region</t>
  </si>
  <si>
    <t>3.4.1. General Practitioners, 2011</t>
  </si>
  <si>
    <t>Number of filled posts of MCH nurses</t>
  </si>
  <si>
    <t>Children presented at well-baby consultations</t>
  </si>
  <si>
    <t>Patients at family pediatrists' offices and home visits</t>
  </si>
  <si>
    <t>Patients at family pediatrists' offices</t>
  </si>
  <si>
    <t>Family pediatrists</t>
  </si>
  <si>
    <t>3.4.2. Family pediatrists, 2011</t>
  </si>
  <si>
    <t>per ten thousand inhabitants</t>
  </si>
  <si>
    <t>total</t>
  </si>
  <si>
    <t>Number of one-day cares</t>
  </si>
  <si>
    <t>Mortality rate, percent</t>
  </si>
  <si>
    <t>Occupancy rate of beds, percent</t>
  </si>
  <si>
    <t>Average length of nursing, days</t>
  </si>
  <si>
    <t>Number of patients discharged, thousand persons</t>
  </si>
  <si>
    <t>Hospital beds in use</t>
  </si>
  <si>
    <t>3.4.3. Hospital services, 2011</t>
  </si>
  <si>
    <t>by non-specialists, thousand</t>
  </si>
  <si>
    <t>by specialists, thousand</t>
  </si>
  <si>
    <t>per hundred inhabitants</t>
  </si>
  <si>
    <t>Working hours performed</t>
  </si>
  <si>
    <t>Inventions</t>
  </si>
  <si>
    <t>Cases of attendantes</t>
  </si>
  <si>
    <t>3.4.4. Outpatient service, 2011</t>
  </si>
  <si>
    <t>..</t>
  </si>
  <si>
    <t>–</t>
  </si>
  <si>
    <t>addictology</t>
  </si>
  <si>
    <t>child and youth psychiatric dispensaries</t>
  </si>
  <si>
    <t>psychiatric dispensaries</t>
  </si>
  <si>
    <t>venereal and skin dispensaries</t>
  </si>
  <si>
    <t>per thousand inhabitants</t>
  </si>
  <si>
    <t>Number of patients in</t>
  </si>
  <si>
    <t>Number of patients in pulmonary dispensaries</t>
  </si>
  <si>
    <t>3.4.5. Number of patients in dispensaries, 2011</t>
  </si>
  <si>
    <t>non-TB pulmonary patients</t>
  </si>
  <si>
    <t>TB patients</t>
  </si>
  <si>
    <t>Number of addictology patients registered</t>
  </si>
  <si>
    <t>Number of psychiatric patients registered</t>
  </si>
  <si>
    <t>New TB patients</t>
  </si>
  <si>
    <t>Registered</t>
  </si>
  <si>
    <t>3.4.6. Patients registered in dispensaries, 2011</t>
  </si>
  <si>
    <t>per hundred screenings</t>
  </si>
  <si>
    <t>number</t>
  </si>
  <si>
    <t>of which: HIV screenings</t>
  </si>
  <si>
    <t>of which: patients sent to further examination</t>
  </si>
  <si>
    <t>Skin and venereal screenings</t>
  </si>
  <si>
    <t>Number of pulmonary screenings</t>
  </si>
  <si>
    <t>3.4.7. Screenings, 2011</t>
  </si>
  <si>
    <t>ambulance missions per thousand inhabitants</t>
  </si>
  <si>
    <t>ambulances</t>
  </si>
  <si>
    <t>ambulance stations</t>
  </si>
  <si>
    <t>ambulance missions</t>
  </si>
  <si>
    <t>first aid</t>
  </si>
  <si>
    <t>ambulance doctors in main occupation</t>
  </si>
  <si>
    <t>Other Ambulance Services</t>
  </si>
  <si>
    <t>National Ambulance Service</t>
  </si>
  <si>
    <t>3.4.8. Ambulance Services, 2011</t>
  </si>
  <si>
    <t>ratio of all accidents</t>
  </si>
  <si>
    <t>with slight injury</t>
  </si>
  <si>
    <t>with serious injury</t>
  </si>
  <si>
    <t>fatal</t>
  </si>
  <si>
    <t>Of which: accidents caused by drunken persons</t>
  </si>
  <si>
    <t>Number of accidents</t>
  </si>
  <si>
    <t>3.4.9. Number of road traffic accidents causing personal injury, 2011</t>
  </si>
  <si>
    <t>Persons killed or injured per hundred thousand inhabitants</t>
  </si>
  <si>
    <t>Slightly injured</t>
  </si>
  <si>
    <t>Seriously injured</t>
  </si>
  <si>
    <t>Killed</t>
  </si>
  <si>
    <t>3.4.10. Number of victims of accidents, 2011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</si>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</sst>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;\-#,##0"/>
    <numFmt numFmtId="166" formatCode="0.0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1"/>
      <name val="Arial"/>
      <family val="2"/>
      <charset val="238"/>
    </font>
    <font>
      <b/>
      <sz val="8"/>
      <color indexed="8"/>
      <name val="Arial"/>
      <family val="2"/>
      <charset val="238"/>
    </font>
    <font>
      <i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69">
    <xf numFmtId="0" fontId="0" fillId="0" borderId="0" xfId="0"/>
    <xf numFmtId="0" fontId="1" fillId="0" borderId="0" xfId="0" applyFont="1" applyFill="1"/>
    <xf numFmtId="164" fontId="1" fillId="0" borderId="0" xfId="0" applyNumberFormat="1" applyFont="1" applyFill="1"/>
    <xf numFmtId="3" fontId="1" fillId="0" borderId="0" xfId="0" applyNumberFormat="1" applyFont="1" applyFill="1"/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indent="1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left" wrapText="1" indent="1"/>
    </xf>
    <xf numFmtId="0" fontId="2" fillId="0" borderId="0" xfId="0" applyFont="1" applyFill="1" applyAlignment="1">
      <alignment horizontal="left" wrapText="1" indent="2"/>
    </xf>
    <xf numFmtId="0" fontId="2" fillId="0" borderId="0" xfId="0" applyFont="1" applyFill="1" applyAlignment="1">
      <alignment horizontal="left" vertical="center" wrapText="1" indent="1"/>
    </xf>
    <xf numFmtId="3" fontId="1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left" indent="2"/>
    </xf>
    <xf numFmtId="0" fontId="1" fillId="0" borderId="0" xfId="0" applyFont="1" applyFill="1" applyAlignment="1">
      <alignment vertical="center"/>
    </xf>
    <xf numFmtId="165" fontId="3" fillId="0" borderId="0" xfId="0" applyNumberFormat="1" applyFont="1" applyFill="1" applyBorder="1" applyAlignment="1">
      <alignment horizontal="righ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/>
    <xf numFmtId="0" fontId="2" fillId="0" borderId="9" xfId="0" applyFont="1" applyFill="1" applyBorder="1"/>
    <xf numFmtId="164" fontId="2" fillId="0" borderId="9" xfId="0" applyNumberFormat="1" applyFont="1" applyFill="1" applyBorder="1"/>
    <xf numFmtId="0" fontId="2" fillId="0" borderId="9" xfId="0" applyFont="1" applyFill="1" applyBorder="1" applyAlignment="1">
      <alignment horizontal="left" vertical="top"/>
    </xf>
    <xf numFmtId="0" fontId="1" fillId="0" borderId="0" xfId="0" applyFont="1" applyFill="1" applyAlignment="1"/>
    <xf numFmtId="3" fontId="1" fillId="0" borderId="0" xfId="0" applyNumberFormat="1" applyFont="1" applyBorder="1" applyAlignment="1" applyProtection="1">
      <alignment horizontal="right"/>
      <protection locked="0"/>
    </xf>
    <xf numFmtId="3" fontId="2" fillId="0" borderId="0" xfId="0" applyNumberFormat="1" applyFont="1" applyFill="1" applyBorder="1" applyProtection="1">
      <protection locked="0"/>
    </xf>
    <xf numFmtId="3" fontId="1" fillId="0" borderId="0" xfId="0" applyNumberFormat="1" applyFont="1"/>
    <xf numFmtId="3" fontId="5" fillId="0" borderId="0" xfId="0" applyNumberFormat="1" applyFont="1" applyFill="1" applyBorder="1" applyProtection="1">
      <protection locked="0"/>
    </xf>
    <xf numFmtId="3" fontId="1" fillId="0" borderId="0" xfId="0" applyNumberFormat="1" applyFont="1" applyAlignment="1"/>
    <xf numFmtId="3" fontId="1" fillId="0" borderId="10" xfId="0" applyNumberFormat="1" applyFont="1" applyFill="1" applyBorder="1" applyAlignment="1"/>
    <xf numFmtId="0" fontId="1" fillId="0" borderId="0" xfId="0" applyFont="1" applyFill="1" applyBorder="1"/>
    <xf numFmtId="0" fontId="1" fillId="0" borderId="9" xfId="0" applyFont="1" applyFill="1" applyBorder="1" applyAlignment="1"/>
    <xf numFmtId="0" fontId="2" fillId="0" borderId="0" xfId="0" applyFont="1" applyFill="1" applyAlignment="1"/>
    <xf numFmtId="0" fontId="2" fillId="0" borderId="9" xfId="0" applyFont="1" applyFill="1" applyBorder="1" applyAlignment="1"/>
    <xf numFmtId="3" fontId="1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Border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Border="1" applyAlignment="1">
      <alignment horizontal="right" vertical="top"/>
    </xf>
    <xf numFmtId="0" fontId="2" fillId="0" borderId="0" xfId="0" applyFont="1" applyFill="1"/>
    <xf numFmtId="3" fontId="2" fillId="0" borderId="0" xfId="0" applyNumberFormat="1" applyFont="1" applyFill="1"/>
    <xf numFmtId="3" fontId="2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3" fontId="1" fillId="0" borderId="10" xfId="0" applyNumberFormat="1" applyFont="1" applyFill="1" applyBorder="1"/>
    <xf numFmtId="164" fontId="1" fillId="0" borderId="10" xfId="0" applyNumberFormat="1" applyFont="1" applyFill="1" applyBorder="1"/>
    <xf numFmtId="0" fontId="1" fillId="0" borderId="14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/>
    </xf>
    <xf numFmtId="0" fontId="1" fillId="0" borderId="9" xfId="0" applyFont="1" applyFill="1" applyBorder="1" applyAlignment="1">
      <alignment vertical="top"/>
    </xf>
    <xf numFmtId="0" fontId="1" fillId="0" borderId="9" xfId="0" applyFont="1" applyFill="1" applyBorder="1" applyAlignment="1">
      <alignment horizontal="right" vertical="top"/>
    </xf>
    <xf numFmtId="0" fontId="2" fillId="0" borderId="9" xfId="0" applyFont="1" applyFill="1" applyBorder="1" applyAlignment="1">
      <alignment vertical="top"/>
    </xf>
    <xf numFmtId="0" fontId="1" fillId="0" borderId="0" xfId="0" applyFont="1"/>
    <xf numFmtId="0" fontId="1" fillId="0" borderId="0" xfId="0" applyFont="1" applyBorder="1"/>
    <xf numFmtId="0" fontId="2" fillId="0" borderId="0" xfId="0" applyFont="1"/>
    <xf numFmtId="3" fontId="2" fillId="0" borderId="0" xfId="0" applyNumberFormat="1" applyFont="1" applyFill="1" applyBorder="1" applyAlignment="1" applyProtection="1">
      <alignment horizontal="right" vertical="top"/>
      <protection locked="0"/>
    </xf>
    <xf numFmtId="3" fontId="2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 applyAlignment="1" applyProtection="1">
      <alignment horizontal="right" vertical="top"/>
      <protection locked="0"/>
    </xf>
    <xf numFmtId="3" fontId="1" fillId="0" borderId="10" xfId="0" applyNumberFormat="1" applyFont="1" applyFill="1" applyBorder="1"/>
    <xf numFmtId="0" fontId="1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9" xfId="0" applyFont="1" applyBorder="1"/>
    <xf numFmtId="0" fontId="2" fillId="0" borderId="0" xfId="0" applyFont="1" applyBorder="1" applyAlignment="1">
      <alignment horizontal="left" vertical="top"/>
    </xf>
    <xf numFmtId="164" fontId="2" fillId="0" borderId="0" xfId="0" applyNumberFormat="1" applyFont="1" applyFill="1" applyBorder="1" applyAlignment="1" applyProtection="1">
      <alignment horizontal="right" vertical="top"/>
      <protection locked="0"/>
    </xf>
    <xf numFmtId="164" fontId="2" fillId="0" borderId="0" xfId="0" applyNumberFormat="1" applyFont="1" applyFill="1" applyBorder="1" applyAlignment="1">
      <alignment horizontal="right" vertical="top"/>
    </xf>
    <xf numFmtId="49" fontId="2" fillId="0" borderId="0" xfId="0" applyNumberFormat="1" applyFont="1" applyFill="1" applyAlignment="1">
      <alignment horizontal="left" vertical="top" wrapText="1" indent="1"/>
    </xf>
    <xf numFmtId="3" fontId="2" fillId="0" borderId="0" xfId="0" applyNumberFormat="1" applyFont="1" applyFill="1" applyAlignment="1" applyProtection="1">
      <alignment horizontal="right" vertical="top"/>
      <protection locked="0"/>
    </xf>
    <xf numFmtId="164" fontId="1" fillId="0" borderId="0" xfId="0" applyNumberFormat="1" applyFont="1" applyFill="1" applyBorder="1" applyAlignment="1"/>
    <xf numFmtId="164" fontId="1" fillId="0" borderId="0" xfId="0" applyNumberFormat="1" applyFont="1" applyFill="1" applyAlignment="1"/>
    <xf numFmtId="3" fontId="1" fillId="0" borderId="10" xfId="0" applyNumberFormat="1" applyFont="1" applyFill="1" applyBorder="1" applyAlignment="1" applyProtection="1">
      <protection locked="0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left" vertical="top"/>
    </xf>
    <xf numFmtId="166" fontId="1" fillId="0" borderId="0" xfId="0" applyNumberFormat="1" applyFont="1" applyFill="1" applyAlignment="1">
      <alignment vertical="top"/>
    </xf>
    <xf numFmtId="166" fontId="1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166" fontId="2" fillId="0" borderId="0" xfId="0" applyNumberFormat="1" applyFont="1" applyFill="1" applyAlignment="1">
      <alignment vertical="top"/>
    </xf>
    <xf numFmtId="166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Fill="1" applyBorder="1" applyAlignment="1">
      <alignment horizontal="right" vertical="top" wrapText="1"/>
    </xf>
    <xf numFmtId="1" fontId="2" fillId="0" borderId="0" xfId="0" applyNumberFormat="1" applyFont="1" applyFill="1" applyBorder="1" applyAlignment="1">
      <alignment horizontal="right" vertical="top" wrapText="1"/>
    </xf>
    <xf numFmtId="3" fontId="1" fillId="0" borderId="0" xfId="0" applyNumberFormat="1" applyFont="1" applyFill="1" applyAlignment="1">
      <alignment horizontal="right" vertical="top"/>
    </xf>
    <xf numFmtId="1" fontId="1" fillId="0" borderId="0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 applyBorder="1" applyAlignment="1" applyProtection="1">
      <alignment horizontal="right" vertical="top"/>
      <protection locked="0"/>
    </xf>
    <xf numFmtId="1" fontId="1" fillId="0" borderId="0" xfId="0" applyNumberFormat="1" applyFont="1" applyFill="1" applyAlignment="1">
      <alignment horizontal="right" vertical="top"/>
    </xf>
    <xf numFmtId="1" fontId="2" fillId="0" borderId="0" xfId="0" applyNumberFormat="1" applyFont="1" applyFill="1" applyAlignment="1">
      <alignment horizontal="right" vertical="top"/>
    </xf>
    <xf numFmtId="166" fontId="1" fillId="0" borderId="0" xfId="0" applyNumberFormat="1" applyFont="1" applyFill="1" applyAlignment="1"/>
    <xf numFmtId="164" fontId="1" fillId="0" borderId="10" xfId="0" applyNumberFormat="1" applyFont="1" applyFill="1" applyBorder="1"/>
    <xf numFmtId="3" fontId="1" fillId="0" borderId="10" xfId="0" applyNumberFormat="1" applyFont="1" applyFill="1" applyBorder="1" applyAlignment="1"/>
    <xf numFmtId="3" fontId="1" fillId="0" borderId="0" xfId="0" applyNumberFormat="1" applyFont="1" applyFill="1" applyAlignment="1"/>
    <xf numFmtId="1" fontId="1" fillId="0" borderId="10" xfId="0" applyNumberFormat="1" applyFont="1" applyFill="1" applyBorder="1" applyAlignment="1">
      <alignment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right"/>
    </xf>
    <xf numFmtId="3" fontId="2" fillId="0" borderId="9" xfId="0" applyNumberFormat="1" applyFont="1" applyFill="1" applyBorder="1"/>
    <xf numFmtId="3" fontId="1" fillId="0" borderId="0" xfId="0" applyNumberFormat="1" applyFont="1" applyBorder="1" applyAlignment="1">
      <alignment horizontal="right" vertical="top"/>
    </xf>
    <xf numFmtId="164" fontId="1" fillId="0" borderId="0" xfId="0" applyNumberFormat="1" applyFont="1" applyBorder="1" applyAlignment="1">
      <alignment horizontal="right" vertical="top"/>
    </xf>
    <xf numFmtId="3" fontId="2" fillId="0" borderId="0" xfId="0" applyNumberFormat="1" applyFont="1" applyBorder="1" applyAlignment="1" applyProtection="1">
      <alignment horizontal="right" vertical="top"/>
      <protection locked="0"/>
    </xf>
    <xf numFmtId="166" fontId="5" fillId="0" borderId="0" xfId="0" applyNumberFormat="1" applyFont="1" applyFill="1" applyBorder="1" applyAlignment="1" applyProtection="1">
      <alignment horizontal="right" vertical="top"/>
      <protection locked="0"/>
    </xf>
    <xf numFmtId="166" fontId="3" fillId="0" borderId="0" xfId="0" applyNumberFormat="1" applyFont="1" applyFill="1" applyBorder="1" applyAlignment="1" applyProtection="1">
      <alignment horizontal="right" vertical="top"/>
      <protection locked="0"/>
    </xf>
    <xf numFmtId="166" fontId="2" fillId="0" borderId="0" xfId="0" applyNumberFormat="1" applyFont="1" applyFill="1" applyBorder="1" applyAlignment="1" applyProtection="1">
      <alignment horizontal="right" vertical="top"/>
      <protection locked="0"/>
    </xf>
    <xf numFmtId="3" fontId="1" fillId="0" borderId="0" xfId="0" applyNumberFormat="1" applyFont="1" applyFill="1" applyAlignment="1" applyProtection="1">
      <alignment horizontal="right" vertical="top"/>
      <protection locked="0"/>
    </xf>
    <xf numFmtId="3" fontId="1" fillId="0" borderId="0" xfId="0" applyNumberFormat="1" applyFont="1" applyBorder="1" applyAlignment="1">
      <alignment horizontal="right"/>
    </xf>
    <xf numFmtId="166" fontId="3" fillId="0" borderId="0" xfId="0" applyNumberFormat="1" applyFont="1" applyFill="1" applyBorder="1" applyAlignment="1" applyProtection="1">
      <alignment horizontal="right"/>
      <protection locked="0"/>
    </xf>
    <xf numFmtId="3" fontId="1" fillId="0" borderId="10" xfId="0" applyNumberFormat="1" applyFont="1" applyFill="1" applyBorder="1" applyAlignment="1">
      <alignment horizontal="right"/>
    </xf>
    <xf numFmtId="3" fontId="1" fillId="0" borderId="0" xfId="0" applyNumberFormat="1" applyFont="1" applyFill="1" applyBorder="1"/>
    <xf numFmtId="0" fontId="1" fillId="0" borderId="0" xfId="0" applyFont="1" applyFill="1" applyAlignment="1">
      <alignment horizontal="left" vertical="top" indent="2"/>
    </xf>
    <xf numFmtId="0" fontId="1" fillId="0" borderId="0" xfId="0" applyFont="1" applyFill="1" applyBorder="1" applyAlignment="1">
      <alignment horizontal="left" vertical="top" indent="2"/>
    </xf>
    <xf numFmtId="0" fontId="2" fillId="0" borderId="0" xfId="0" applyFont="1" applyFill="1" applyAlignment="1">
      <alignment horizontal="left" vertical="top" indent="2"/>
    </xf>
    <xf numFmtId="0" fontId="2" fillId="0" borderId="0" xfId="0" applyFont="1" applyFill="1" applyAlignment="1">
      <alignment horizontal="left" indent="2"/>
    </xf>
    <xf numFmtId="164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Border="1" applyAlignment="1" applyProtection="1">
      <alignment horizontal="right" vertical="top"/>
    </xf>
    <xf numFmtId="3" fontId="1" fillId="0" borderId="0" xfId="0" applyNumberFormat="1" applyFont="1" applyFill="1" applyAlignment="1">
      <alignment vertical="top"/>
    </xf>
    <xf numFmtId="3" fontId="2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horizontal="right" vertical="top"/>
    </xf>
    <xf numFmtId="3" fontId="2" fillId="0" borderId="0" xfId="0" applyNumberFormat="1" applyFont="1" applyFill="1" applyBorder="1" applyAlignment="1" applyProtection="1">
      <alignment vertical="top"/>
      <protection locked="0"/>
    </xf>
    <xf numFmtId="3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0" fontId="2" fillId="0" borderId="0" xfId="0" applyFont="1" applyFill="1" applyAlignment="1">
      <alignment horizontal="left" vertical="top"/>
    </xf>
    <xf numFmtId="166" fontId="1" fillId="0" borderId="0" xfId="0" applyNumberFormat="1" applyFont="1"/>
    <xf numFmtId="164" fontId="1" fillId="0" borderId="0" xfId="0" applyNumberFormat="1" applyFont="1"/>
    <xf numFmtId="164" fontId="2" fillId="0" borderId="0" xfId="0" applyNumberFormat="1" applyFont="1"/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Alignment="1">
      <alignment vertical="top"/>
    </xf>
    <xf numFmtId="164" fontId="1" fillId="0" borderId="0" xfId="0" applyNumberFormat="1" applyFont="1"/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/>
    <xf numFmtId="0" fontId="1" fillId="0" borderId="1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Border="1" applyAlignment="1"/>
    <xf numFmtId="0" fontId="1" fillId="0" borderId="14" xfId="0" applyFont="1" applyFill="1" applyBorder="1" applyAlignment="1">
      <alignment horizontal="center" vertical="center" wrapText="1"/>
    </xf>
    <xf numFmtId="0" fontId="1" fillId="0" borderId="6" xfId="0" applyFont="1" applyBorder="1" applyAlignment="1"/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/>
    <xf numFmtId="0" fontId="1" fillId="0" borderId="5" xfId="0" applyFont="1" applyFill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5325B-3D35-4CB4-B64A-696C567D2A0D}">
  <dimension ref="A1:A11"/>
  <sheetViews>
    <sheetView tabSelected="1" workbookViewId="0"/>
  </sheetViews>
  <sheetFormatPr defaultRowHeight="12.75" x14ac:dyDescent="0.2"/>
  <cols>
    <col min="1" max="1" width="58.85546875" style="167" bestFit="1" customWidth="1"/>
    <col min="2" max="16384" width="9.140625" style="167"/>
  </cols>
  <sheetData>
    <row r="1" spans="1:1" x14ac:dyDescent="0.2">
      <c r="A1" s="166" t="s">
        <v>108</v>
      </c>
    </row>
    <row r="2" spans="1:1" x14ac:dyDescent="0.2">
      <c r="A2" s="168" t="s">
        <v>40</v>
      </c>
    </row>
    <row r="3" spans="1:1" x14ac:dyDescent="0.2">
      <c r="A3" s="168" t="s">
        <v>46</v>
      </c>
    </row>
    <row r="4" spans="1:1" x14ac:dyDescent="0.2">
      <c r="A4" s="168" t="s">
        <v>55</v>
      </c>
    </row>
    <row r="5" spans="1:1" x14ac:dyDescent="0.2">
      <c r="A5" s="168" t="s">
        <v>62</v>
      </c>
    </row>
    <row r="6" spans="1:1" x14ac:dyDescent="0.2">
      <c r="A6" s="168" t="s">
        <v>72</v>
      </c>
    </row>
    <row r="7" spans="1:1" x14ac:dyDescent="0.2">
      <c r="A7" s="168" t="s">
        <v>79</v>
      </c>
    </row>
    <row r="8" spans="1:1" x14ac:dyDescent="0.2">
      <c r="A8" s="168" t="s">
        <v>86</v>
      </c>
    </row>
    <row r="9" spans="1:1" x14ac:dyDescent="0.2">
      <c r="A9" s="168" t="s">
        <v>95</v>
      </c>
    </row>
    <row r="10" spans="1:1" x14ac:dyDescent="0.2">
      <c r="A10" s="168" t="s">
        <v>102</v>
      </c>
    </row>
    <row r="11" spans="1:1" x14ac:dyDescent="0.2">
      <c r="A11" s="168" t="s">
        <v>107</v>
      </c>
    </row>
  </sheetData>
  <hyperlinks>
    <hyperlink ref="A2" location="3.4.1.!A1" display="3.4.1. General Practitioners, 2011" xr:uid="{F3B77A44-BA5B-48C7-BE08-83D70637FB63}"/>
    <hyperlink ref="A3" location="3.4.2.!A1" display="3.4.2. Family pediatrists, 2011" xr:uid="{88E68BE5-C644-4169-A233-3A43FB9EB6B2}"/>
    <hyperlink ref="A4" location="3.4.3.!A1" display="3.4.3. Hospital services, 2011" xr:uid="{8F35ECAE-0CE1-4ABE-B3B2-AA518A93A720}"/>
    <hyperlink ref="A5" location="3.4.4.!A1" display="3.4.4. Outpatient service, 2011" xr:uid="{E7EDE4AB-522F-4681-802F-84CECCA5F0E9}"/>
    <hyperlink ref="A6" location="3.4.5.!A1" display="3.4.5. Number of patients in dispensaries, 2011" xr:uid="{EC32DB5F-2B2B-40BE-8A4A-80C2C9C796F7}"/>
    <hyperlink ref="A7" location="3.4.6.!A1" display="3.4.6. Patients registered in dispensaries, 2011" xr:uid="{222C0CAC-6C6A-4A45-8B80-122E82D98883}"/>
    <hyperlink ref="A8" location="3.4.7.!A1" display="3.4.7. Screenings, 2011" xr:uid="{8A1C0445-DC4A-4432-83A1-166E002B93D0}"/>
    <hyperlink ref="A9" location="3.4.8.!A1" display="3.4.8. Ambulance Services, 2011" xr:uid="{EA047253-7BD6-485D-9B0B-1C7079409509}"/>
    <hyperlink ref="A10" location="3.4.9.!A1" display="3.4.9. Number of road traffic accidents causing personal injury, 2011" xr:uid="{0947B4BD-9E77-4102-A14A-A3319B702A26}"/>
    <hyperlink ref="A11" location="3.4.10.!A1" display="3.4.10. Number of victims of accidents, 2011" xr:uid="{8BE06FB7-F8B4-4207-A352-ABA869FE4A91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896EB-DD22-4ACD-B710-D98A6A61C2D5}">
  <dimension ref="A1:G37"/>
  <sheetViews>
    <sheetView workbookViewId="0"/>
  </sheetViews>
  <sheetFormatPr defaultRowHeight="11.25" x14ac:dyDescent="0.2"/>
  <cols>
    <col min="1" max="1" width="24.28515625" style="1" customWidth="1"/>
    <col min="2" max="6" width="11.140625" style="1" customWidth="1"/>
    <col min="7" max="7" width="12" style="1" customWidth="1"/>
    <col min="8" max="16384" width="9.140625" style="1"/>
  </cols>
  <sheetData>
    <row r="1" spans="1:7" s="48" customFormat="1" ht="12" thickBot="1" x14ac:dyDescent="0.3">
      <c r="A1" s="121" t="s">
        <v>102</v>
      </c>
      <c r="B1" s="73"/>
      <c r="C1" s="73"/>
      <c r="D1" s="73"/>
      <c r="E1" s="73"/>
      <c r="F1" s="72"/>
    </row>
    <row r="2" spans="1:7" ht="24.75" customHeight="1" x14ac:dyDescent="0.2">
      <c r="A2" s="131" t="s">
        <v>39</v>
      </c>
      <c r="B2" s="142" t="s">
        <v>101</v>
      </c>
      <c r="C2" s="153"/>
      <c r="D2" s="153"/>
      <c r="E2" s="143"/>
      <c r="F2" s="142" t="s">
        <v>100</v>
      </c>
      <c r="G2" s="153"/>
    </row>
    <row r="3" spans="1:7" ht="22.5" x14ac:dyDescent="0.2">
      <c r="A3" s="141"/>
      <c r="B3" s="46" t="s">
        <v>99</v>
      </c>
      <c r="C3" s="46" t="s">
        <v>98</v>
      </c>
      <c r="D3" s="46" t="s">
        <v>97</v>
      </c>
      <c r="E3" s="46" t="s">
        <v>48</v>
      </c>
      <c r="F3" s="46" t="s">
        <v>81</v>
      </c>
      <c r="G3" s="70" t="s">
        <v>96</v>
      </c>
    </row>
    <row r="4" spans="1:7" x14ac:dyDescent="0.2">
      <c r="A4" s="1" t="s">
        <v>31</v>
      </c>
      <c r="B4" s="118">
        <v>28</v>
      </c>
      <c r="C4" s="118">
        <v>571</v>
      </c>
      <c r="D4" s="118">
        <v>2679</v>
      </c>
      <c r="E4" s="119">
        <v>3278</v>
      </c>
      <c r="F4" s="118">
        <v>164</v>
      </c>
      <c r="G4" s="76">
        <v>5</v>
      </c>
    </row>
    <row r="5" spans="1:7" x14ac:dyDescent="0.2">
      <c r="A5" s="1" t="s">
        <v>30</v>
      </c>
      <c r="B5" s="118">
        <v>72</v>
      </c>
      <c r="C5" s="118">
        <v>392</v>
      </c>
      <c r="D5" s="118">
        <v>1125</v>
      </c>
      <c r="E5" s="119">
        <v>1589</v>
      </c>
      <c r="F5" s="118">
        <v>175</v>
      </c>
      <c r="G5" s="76">
        <v>11</v>
      </c>
    </row>
    <row r="6" spans="1:7" x14ac:dyDescent="0.2">
      <c r="A6" s="9" t="s">
        <v>29</v>
      </c>
      <c r="B6" s="117">
        <v>100</v>
      </c>
      <c r="C6" s="117">
        <v>963</v>
      </c>
      <c r="D6" s="117">
        <v>3804</v>
      </c>
      <c r="E6" s="115">
        <v>4867</v>
      </c>
      <c r="F6" s="117">
        <v>339</v>
      </c>
      <c r="G6" s="79">
        <v>7</v>
      </c>
    </row>
    <row r="7" spans="1:7" x14ac:dyDescent="0.2">
      <c r="A7" s="1" t="s">
        <v>28</v>
      </c>
      <c r="B7" s="118">
        <v>26</v>
      </c>
      <c r="C7" s="118">
        <v>250</v>
      </c>
      <c r="D7" s="118">
        <v>463</v>
      </c>
      <c r="E7" s="119">
        <v>739</v>
      </c>
      <c r="F7" s="118">
        <v>76</v>
      </c>
      <c r="G7" s="76">
        <v>10.3</v>
      </c>
    </row>
    <row r="8" spans="1:7" x14ac:dyDescent="0.2">
      <c r="A8" s="1" t="s">
        <v>27</v>
      </c>
      <c r="B8" s="118">
        <v>26</v>
      </c>
      <c r="C8" s="118">
        <v>155</v>
      </c>
      <c r="D8" s="118">
        <v>278</v>
      </c>
      <c r="E8" s="119">
        <v>459</v>
      </c>
      <c r="F8" s="118">
        <v>58</v>
      </c>
      <c r="G8" s="76">
        <v>12.6</v>
      </c>
    </row>
    <row r="9" spans="1:7" x14ac:dyDescent="0.2">
      <c r="A9" s="1" t="s">
        <v>26</v>
      </c>
      <c r="B9" s="118">
        <v>31</v>
      </c>
      <c r="C9" s="118">
        <v>204</v>
      </c>
      <c r="D9" s="118">
        <v>375</v>
      </c>
      <c r="E9" s="119">
        <v>610</v>
      </c>
      <c r="F9" s="118">
        <v>64</v>
      </c>
      <c r="G9" s="76">
        <v>10.5</v>
      </c>
    </row>
    <row r="10" spans="1:7" x14ac:dyDescent="0.2">
      <c r="A10" s="10" t="s">
        <v>25</v>
      </c>
      <c r="B10" s="117">
        <v>83</v>
      </c>
      <c r="C10" s="117">
        <v>609</v>
      </c>
      <c r="D10" s="117">
        <v>1116</v>
      </c>
      <c r="E10" s="115">
        <v>1808</v>
      </c>
      <c r="F10" s="117">
        <v>198</v>
      </c>
      <c r="G10" s="79">
        <v>11</v>
      </c>
    </row>
    <row r="11" spans="1:7" x14ac:dyDescent="0.2">
      <c r="A11" s="1" t="s">
        <v>24</v>
      </c>
      <c r="B11" s="118">
        <v>29</v>
      </c>
      <c r="C11" s="118">
        <v>272</v>
      </c>
      <c r="D11" s="118">
        <v>534</v>
      </c>
      <c r="E11" s="119">
        <v>835</v>
      </c>
      <c r="F11" s="118">
        <v>96</v>
      </c>
      <c r="G11" s="76">
        <v>11.5</v>
      </c>
    </row>
    <row r="12" spans="1:7" x14ac:dyDescent="0.2">
      <c r="A12" s="1" t="s">
        <v>23</v>
      </c>
      <c r="B12" s="118">
        <v>21</v>
      </c>
      <c r="C12" s="118">
        <v>150</v>
      </c>
      <c r="D12" s="118">
        <v>349</v>
      </c>
      <c r="E12" s="119">
        <v>520</v>
      </c>
      <c r="F12" s="118">
        <v>60</v>
      </c>
      <c r="G12" s="76">
        <v>11.5</v>
      </c>
    </row>
    <row r="13" spans="1:7" x14ac:dyDescent="0.2">
      <c r="A13" s="1" t="s">
        <v>22</v>
      </c>
      <c r="B13" s="118">
        <v>21</v>
      </c>
      <c r="C13" s="118">
        <v>202</v>
      </c>
      <c r="D13" s="118">
        <v>301</v>
      </c>
      <c r="E13" s="119">
        <v>524</v>
      </c>
      <c r="F13" s="118">
        <v>67</v>
      </c>
      <c r="G13" s="76">
        <v>12.8</v>
      </c>
    </row>
    <row r="14" spans="1:7" x14ac:dyDescent="0.2">
      <c r="A14" s="10" t="s">
        <v>21</v>
      </c>
      <c r="B14" s="117">
        <v>71</v>
      </c>
      <c r="C14" s="117">
        <v>624</v>
      </c>
      <c r="D14" s="117">
        <v>1184</v>
      </c>
      <c r="E14" s="115">
        <v>1879</v>
      </c>
      <c r="F14" s="117">
        <v>223</v>
      </c>
      <c r="G14" s="79">
        <v>11.9</v>
      </c>
    </row>
    <row r="15" spans="1:7" x14ac:dyDescent="0.2">
      <c r="A15" s="1" t="s">
        <v>20</v>
      </c>
      <c r="B15" s="118">
        <v>17</v>
      </c>
      <c r="C15" s="118">
        <v>139</v>
      </c>
      <c r="D15" s="118">
        <v>356</v>
      </c>
      <c r="E15" s="119">
        <v>512</v>
      </c>
      <c r="F15" s="118">
        <v>64</v>
      </c>
      <c r="G15" s="76">
        <v>12.5</v>
      </c>
    </row>
    <row r="16" spans="1:7" x14ac:dyDescent="0.2">
      <c r="A16" s="1" t="s">
        <v>19</v>
      </c>
      <c r="B16" s="118">
        <v>22</v>
      </c>
      <c r="C16" s="118">
        <v>195</v>
      </c>
      <c r="D16" s="118">
        <v>363</v>
      </c>
      <c r="E16" s="119">
        <v>580</v>
      </c>
      <c r="F16" s="118">
        <v>92</v>
      </c>
      <c r="G16" s="76">
        <v>15.9</v>
      </c>
    </row>
    <row r="17" spans="1:7" x14ac:dyDescent="0.2">
      <c r="A17" s="1" t="s">
        <v>18</v>
      </c>
      <c r="B17" s="118">
        <v>17</v>
      </c>
      <c r="C17" s="118">
        <v>107</v>
      </c>
      <c r="D17" s="118">
        <v>179</v>
      </c>
      <c r="E17" s="119">
        <v>303</v>
      </c>
      <c r="F17" s="118">
        <v>35</v>
      </c>
      <c r="G17" s="76">
        <v>11.6</v>
      </c>
    </row>
    <row r="18" spans="1:7" x14ac:dyDescent="0.2">
      <c r="A18" s="10" t="s">
        <v>17</v>
      </c>
      <c r="B18" s="117">
        <v>56</v>
      </c>
      <c r="C18" s="117">
        <v>441</v>
      </c>
      <c r="D18" s="117">
        <v>898</v>
      </c>
      <c r="E18" s="116">
        <v>1395</v>
      </c>
      <c r="F18" s="117">
        <v>191</v>
      </c>
      <c r="G18" s="79">
        <v>13.7</v>
      </c>
    </row>
    <row r="19" spans="1:7" x14ac:dyDescent="0.2">
      <c r="A19" s="9" t="s">
        <v>16</v>
      </c>
      <c r="B19" s="120">
        <v>210</v>
      </c>
      <c r="C19" s="120">
        <v>1674</v>
      </c>
      <c r="D19" s="120">
        <v>3198</v>
      </c>
      <c r="E19" s="116">
        <v>5082</v>
      </c>
      <c r="F19" s="120">
        <v>612</v>
      </c>
      <c r="G19" s="79">
        <v>12</v>
      </c>
    </row>
    <row r="20" spans="1:7" x14ac:dyDescent="0.2">
      <c r="A20" s="1" t="s">
        <v>15</v>
      </c>
      <c r="B20" s="118">
        <v>29</v>
      </c>
      <c r="C20" s="118">
        <v>270</v>
      </c>
      <c r="D20" s="118">
        <v>443</v>
      </c>
      <c r="E20" s="119">
        <v>742</v>
      </c>
      <c r="F20" s="118">
        <v>100</v>
      </c>
      <c r="G20" s="76">
        <v>13.5</v>
      </c>
    </row>
    <row r="21" spans="1:7" x14ac:dyDescent="0.2">
      <c r="A21" s="1" t="s">
        <v>14</v>
      </c>
      <c r="B21" s="118">
        <v>25</v>
      </c>
      <c r="C21" s="118">
        <v>154</v>
      </c>
      <c r="D21" s="118">
        <v>276</v>
      </c>
      <c r="E21" s="119">
        <v>455</v>
      </c>
      <c r="F21" s="118">
        <v>43</v>
      </c>
      <c r="G21" s="76">
        <v>9.5</v>
      </c>
    </row>
    <row r="22" spans="1:7" x14ac:dyDescent="0.2">
      <c r="A22" s="1" t="s">
        <v>13</v>
      </c>
      <c r="B22" s="118">
        <v>9</v>
      </c>
      <c r="C22" s="118">
        <v>51</v>
      </c>
      <c r="D22" s="118">
        <v>151</v>
      </c>
      <c r="E22" s="119">
        <v>211</v>
      </c>
      <c r="F22" s="118">
        <v>29</v>
      </c>
      <c r="G22" s="76">
        <v>13.7</v>
      </c>
    </row>
    <row r="23" spans="1:7" x14ac:dyDescent="0.2">
      <c r="A23" s="10" t="s">
        <v>12</v>
      </c>
      <c r="B23" s="117">
        <v>63</v>
      </c>
      <c r="C23" s="117">
        <v>475</v>
      </c>
      <c r="D23" s="117">
        <v>870</v>
      </c>
      <c r="E23" s="115">
        <v>1408</v>
      </c>
      <c r="F23" s="117">
        <v>172</v>
      </c>
      <c r="G23" s="79">
        <v>12.2</v>
      </c>
    </row>
    <row r="24" spans="1:7" x14ac:dyDescent="0.2">
      <c r="A24" s="1" t="s">
        <v>11</v>
      </c>
      <c r="B24" s="118">
        <v>35</v>
      </c>
      <c r="C24" s="118">
        <v>233</v>
      </c>
      <c r="D24" s="118">
        <v>592</v>
      </c>
      <c r="E24" s="119">
        <v>860</v>
      </c>
      <c r="F24" s="118">
        <v>55</v>
      </c>
      <c r="G24" s="76">
        <v>6.4</v>
      </c>
    </row>
    <row r="25" spans="1:7" x14ac:dyDescent="0.2">
      <c r="A25" s="1" t="s">
        <v>10</v>
      </c>
      <c r="B25" s="118">
        <v>28</v>
      </c>
      <c r="C25" s="118">
        <v>206</v>
      </c>
      <c r="D25" s="118">
        <v>424</v>
      </c>
      <c r="E25" s="119">
        <v>658</v>
      </c>
      <c r="F25" s="118">
        <v>90</v>
      </c>
      <c r="G25" s="76">
        <v>13.7</v>
      </c>
    </row>
    <row r="26" spans="1:7" x14ac:dyDescent="0.2">
      <c r="A26" s="1" t="s">
        <v>9</v>
      </c>
      <c r="B26" s="118">
        <v>26</v>
      </c>
      <c r="C26" s="118">
        <v>211</v>
      </c>
      <c r="D26" s="118">
        <v>594</v>
      </c>
      <c r="E26" s="119">
        <v>831</v>
      </c>
      <c r="F26" s="118">
        <v>96</v>
      </c>
      <c r="G26" s="76">
        <v>11.6</v>
      </c>
    </row>
    <row r="27" spans="1:7" x14ac:dyDescent="0.2">
      <c r="A27" s="10" t="s">
        <v>8</v>
      </c>
      <c r="B27" s="117">
        <v>89</v>
      </c>
      <c r="C27" s="117">
        <v>650</v>
      </c>
      <c r="D27" s="117">
        <v>1610</v>
      </c>
      <c r="E27" s="115">
        <v>2349</v>
      </c>
      <c r="F27" s="117">
        <v>241</v>
      </c>
      <c r="G27" s="79">
        <v>10.3</v>
      </c>
    </row>
    <row r="28" spans="1:7" x14ac:dyDescent="0.2">
      <c r="A28" s="1" t="s">
        <v>7</v>
      </c>
      <c r="B28" s="118">
        <v>50</v>
      </c>
      <c r="C28" s="118">
        <v>317</v>
      </c>
      <c r="D28" s="118">
        <v>525</v>
      </c>
      <c r="E28" s="119">
        <v>892</v>
      </c>
      <c r="F28" s="118">
        <v>159</v>
      </c>
      <c r="G28" s="76">
        <v>17.8</v>
      </c>
    </row>
    <row r="29" spans="1:7" x14ac:dyDescent="0.2">
      <c r="A29" s="1" t="s">
        <v>6</v>
      </c>
      <c r="B29" s="118">
        <v>21</v>
      </c>
      <c r="C29" s="118">
        <v>195</v>
      </c>
      <c r="D29" s="118">
        <v>327</v>
      </c>
      <c r="E29" s="119">
        <v>543</v>
      </c>
      <c r="F29" s="118">
        <v>58</v>
      </c>
      <c r="G29" s="76">
        <v>10.7</v>
      </c>
    </row>
    <row r="30" spans="1:7" x14ac:dyDescent="0.2">
      <c r="A30" s="1" t="s">
        <v>5</v>
      </c>
      <c r="B30" s="118">
        <v>30</v>
      </c>
      <c r="C30" s="118">
        <v>253</v>
      </c>
      <c r="D30" s="118">
        <v>403</v>
      </c>
      <c r="E30" s="119">
        <v>686</v>
      </c>
      <c r="F30" s="118">
        <v>64</v>
      </c>
      <c r="G30" s="76">
        <v>9.3000000000000007</v>
      </c>
    </row>
    <row r="31" spans="1:7" x14ac:dyDescent="0.2">
      <c r="A31" s="10" t="s">
        <v>4</v>
      </c>
      <c r="B31" s="117">
        <v>101</v>
      </c>
      <c r="C31" s="117">
        <v>765</v>
      </c>
      <c r="D31" s="117">
        <v>1255</v>
      </c>
      <c r="E31" s="115">
        <v>2121</v>
      </c>
      <c r="F31" s="117">
        <v>281</v>
      </c>
      <c r="G31" s="79">
        <v>13.2</v>
      </c>
    </row>
    <row r="32" spans="1:7" x14ac:dyDescent="0.2">
      <c r="A32" s="9" t="s">
        <v>3</v>
      </c>
      <c r="B32" s="98">
        <v>253</v>
      </c>
      <c r="C32" s="98">
        <v>1890</v>
      </c>
      <c r="D32" s="98">
        <v>3735</v>
      </c>
      <c r="E32" s="116">
        <v>5878</v>
      </c>
      <c r="F32" s="98">
        <v>694</v>
      </c>
      <c r="G32" s="79">
        <v>11.8</v>
      </c>
    </row>
    <row r="33" spans="1:7" x14ac:dyDescent="0.2">
      <c r="A33" s="8" t="s">
        <v>2</v>
      </c>
      <c r="B33" s="98">
        <v>563</v>
      </c>
      <c r="C33" s="98">
        <v>4527</v>
      </c>
      <c r="D33" s="98">
        <v>10737</v>
      </c>
      <c r="E33" s="115">
        <v>15827</v>
      </c>
      <c r="F33" s="98">
        <v>1645</v>
      </c>
      <c r="G33" s="79">
        <v>10.4</v>
      </c>
    </row>
    <row r="34" spans="1:7" x14ac:dyDescent="0.2">
      <c r="A34" s="1" t="s">
        <v>1</v>
      </c>
    </row>
    <row r="35" spans="1:7" x14ac:dyDescent="0.2">
      <c r="A35" s="5" t="s">
        <v>0</v>
      </c>
      <c r="B35" s="114">
        <v>535</v>
      </c>
      <c r="C35" s="114">
        <v>3956</v>
      </c>
      <c r="D35" s="114">
        <v>8058</v>
      </c>
      <c r="E35" s="114">
        <v>12549</v>
      </c>
      <c r="F35" s="113">
        <v>1481</v>
      </c>
      <c r="G35" s="76">
        <v>11.9</v>
      </c>
    </row>
    <row r="37" spans="1:7" x14ac:dyDescent="0.2">
      <c r="B37" s="3"/>
      <c r="C37" s="3"/>
      <c r="D37" s="3"/>
      <c r="E37" s="3"/>
      <c r="F37" s="3"/>
      <c r="G37" s="3"/>
    </row>
  </sheetData>
  <mergeCells count="3">
    <mergeCell ref="A2:A3"/>
    <mergeCell ref="B2:E2"/>
    <mergeCell ref="F2:G2"/>
  </mergeCells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832F9-5F56-441D-B085-477574910164}">
  <dimension ref="A1:L34"/>
  <sheetViews>
    <sheetView workbookViewId="0"/>
  </sheetViews>
  <sheetFormatPr defaultRowHeight="11.25" x14ac:dyDescent="0.2"/>
  <cols>
    <col min="1" max="1" width="24" style="1" customWidth="1"/>
    <col min="2" max="6" width="13.5703125" style="1" customWidth="1"/>
    <col min="7" max="16384" width="9.140625" style="1"/>
  </cols>
  <sheetData>
    <row r="1" spans="1:12" ht="12" thickBot="1" x14ac:dyDescent="0.25">
      <c r="A1" s="121" t="s">
        <v>107</v>
      </c>
      <c r="B1" s="40"/>
      <c r="C1" s="40"/>
      <c r="D1" s="40"/>
      <c r="E1" s="40"/>
      <c r="F1" s="94"/>
    </row>
    <row r="2" spans="1:12" ht="56.25" x14ac:dyDescent="0.2">
      <c r="A2" s="128" t="s">
        <v>39</v>
      </c>
      <c r="B2" s="16" t="s">
        <v>106</v>
      </c>
      <c r="C2" s="16" t="s">
        <v>105</v>
      </c>
      <c r="D2" s="16" t="s">
        <v>104</v>
      </c>
      <c r="E2" s="16" t="s">
        <v>2</v>
      </c>
      <c r="F2" s="15" t="s">
        <v>103</v>
      </c>
    </row>
    <row r="3" spans="1:12" x14ac:dyDescent="0.2">
      <c r="A3" s="1" t="s">
        <v>31</v>
      </c>
      <c r="B3" s="118">
        <v>30</v>
      </c>
      <c r="C3" s="118">
        <v>603</v>
      </c>
      <c r="D3" s="118">
        <v>3414</v>
      </c>
      <c r="E3" s="119">
        <v>4047</v>
      </c>
      <c r="F3" s="114">
        <v>232.9</v>
      </c>
      <c r="G3" s="127"/>
      <c r="H3" s="122"/>
      <c r="I3" s="52"/>
      <c r="J3" s="52"/>
      <c r="K3" s="52"/>
      <c r="L3" s="3"/>
    </row>
    <row r="4" spans="1:12" x14ac:dyDescent="0.2">
      <c r="A4" s="1" t="s">
        <v>30</v>
      </c>
      <c r="B4" s="118">
        <v>79</v>
      </c>
      <c r="C4" s="118">
        <v>469</v>
      </c>
      <c r="D4" s="118">
        <v>1636</v>
      </c>
      <c r="E4" s="119">
        <v>2184</v>
      </c>
      <c r="F4" s="114">
        <v>175.8</v>
      </c>
      <c r="G4" s="127"/>
      <c r="H4" s="122"/>
      <c r="I4" s="52"/>
      <c r="J4" s="52"/>
      <c r="K4" s="52"/>
      <c r="L4" s="3"/>
    </row>
    <row r="5" spans="1:12" x14ac:dyDescent="0.2">
      <c r="A5" s="9" t="s">
        <v>29</v>
      </c>
      <c r="B5" s="117">
        <v>109</v>
      </c>
      <c r="C5" s="117">
        <v>1072</v>
      </c>
      <c r="D5" s="117">
        <v>5050</v>
      </c>
      <c r="E5" s="126">
        <v>6231</v>
      </c>
      <c r="F5" s="125">
        <v>209.1</v>
      </c>
      <c r="G5" s="124"/>
      <c r="H5" s="122"/>
      <c r="I5" s="52"/>
      <c r="J5" s="52"/>
      <c r="K5" s="52"/>
      <c r="L5" s="3"/>
    </row>
    <row r="6" spans="1:12" x14ac:dyDescent="0.2">
      <c r="A6" s="1" t="s">
        <v>28</v>
      </c>
      <c r="B6" s="118">
        <v>29</v>
      </c>
      <c r="C6" s="118">
        <v>290</v>
      </c>
      <c r="D6" s="118">
        <v>764</v>
      </c>
      <c r="E6" s="119">
        <v>1083</v>
      </c>
      <c r="F6" s="114">
        <v>254.2</v>
      </c>
      <c r="G6" s="127"/>
      <c r="H6" s="122"/>
      <c r="I6" s="52"/>
      <c r="J6" s="52"/>
      <c r="K6" s="52"/>
      <c r="L6" s="3"/>
    </row>
    <row r="7" spans="1:12" x14ac:dyDescent="0.2">
      <c r="A7" s="1" t="s">
        <v>27</v>
      </c>
      <c r="B7" s="118">
        <v>30</v>
      </c>
      <c r="C7" s="118">
        <v>174</v>
      </c>
      <c r="D7" s="118">
        <v>395</v>
      </c>
      <c r="E7" s="119">
        <v>599</v>
      </c>
      <c r="F7" s="114">
        <v>192.6</v>
      </c>
      <c r="G7" s="127"/>
      <c r="H7" s="122"/>
      <c r="I7" s="52"/>
      <c r="J7" s="52"/>
      <c r="K7" s="52"/>
      <c r="L7" s="3"/>
    </row>
    <row r="8" spans="1:12" x14ac:dyDescent="0.2">
      <c r="A8" s="1" t="s">
        <v>26</v>
      </c>
      <c r="B8" s="118">
        <v>31</v>
      </c>
      <c r="C8" s="118">
        <v>236</v>
      </c>
      <c r="D8" s="118">
        <v>519</v>
      </c>
      <c r="E8" s="119">
        <v>786</v>
      </c>
      <c r="F8" s="114">
        <v>220.8</v>
      </c>
      <c r="G8" s="127"/>
      <c r="H8" s="122"/>
      <c r="I8" s="52"/>
      <c r="J8" s="52"/>
      <c r="K8" s="52"/>
      <c r="L8" s="3"/>
    </row>
    <row r="9" spans="1:12" x14ac:dyDescent="0.2">
      <c r="A9" s="10" t="s">
        <v>25</v>
      </c>
      <c r="B9" s="117">
        <v>90</v>
      </c>
      <c r="C9" s="117">
        <v>700</v>
      </c>
      <c r="D9" s="117">
        <v>1678</v>
      </c>
      <c r="E9" s="126">
        <v>2468</v>
      </c>
      <c r="F9" s="125">
        <v>225.8</v>
      </c>
      <c r="G9" s="124"/>
      <c r="H9" s="122"/>
      <c r="I9" s="52"/>
      <c r="J9" s="52"/>
      <c r="K9" s="52"/>
      <c r="L9" s="3"/>
    </row>
    <row r="10" spans="1:12" x14ac:dyDescent="0.2">
      <c r="A10" s="1" t="s">
        <v>24</v>
      </c>
      <c r="B10" s="118">
        <v>30</v>
      </c>
      <c r="C10" s="118">
        <v>331</v>
      </c>
      <c r="D10" s="118">
        <v>777</v>
      </c>
      <c r="E10" s="119">
        <v>1138</v>
      </c>
      <c r="F10" s="114">
        <v>252.3</v>
      </c>
      <c r="G10" s="127"/>
      <c r="H10" s="122"/>
      <c r="I10" s="52"/>
      <c r="J10" s="52"/>
      <c r="K10" s="52"/>
      <c r="L10" s="3"/>
    </row>
    <row r="11" spans="1:12" x14ac:dyDescent="0.2">
      <c r="A11" s="1" t="s">
        <v>23</v>
      </c>
      <c r="B11" s="118">
        <v>23</v>
      </c>
      <c r="C11" s="118">
        <v>171</v>
      </c>
      <c r="D11" s="118">
        <v>511</v>
      </c>
      <c r="E11" s="119">
        <v>705</v>
      </c>
      <c r="F11" s="114">
        <v>274.3</v>
      </c>
      <c r="G11" s="127"/>
      <c r="H11" s="122"/>
      <c r="I11" s="52"/>
      <c r="J11" s="52"/>
      <c r="K11" s="52"/>
      <c r="L11" s="3"/>
    </row>
    <row r="12" spans="1:12" x14ac:dyDescent="0.2">
      <c r="A12" s="1" t="s">
        <v>22</v>
      </c>
      <c r="B12" s="118">
        <v>28</v>
      </c>
      <c r="C12" s="118">
        <v>224</v>
      </c>
      <c r="D12" s="118">
        <v>435</v>
      </c>
      <c r="E12" s="119">
        <v>687</v>
      </c>
      <c r="F12" s="114">
        <v>240.2</v>
      </c>
      <c r="G12" s="127"/>
      <c r="H12" s="122"/>
      <c r="I12" s="52"/>
      <c r="J12" s="52"/>
      <c r="K12" s="52"/>
      <c r="L12" s="3"/>
    </row>
    <row r="13" spans="1:12" x14ac:dyDescent="0.2">
      <c r="A13" s="10" t="s">
        <v>21</v>
      </c>
      <c r="B13" s="117">
        <v>81</v>
      </c>
      <c r="C13" s="117">
        <v>726</v>
      </c>
      <c r="D13" s="117">
        <v>1723</v>
      </c>
      <c r="E13" s="126">
        <v>2530</v>
      </c>
      <c r="F13" s="125">
        <v>254.5</v>
      </c>
      <c r="G13" s="124"/>
      <c r="H13" s="122"/>
      <c r="I13" s="52"/>
      <c r="J13" s="52"/>
      <c r="K13" s="52"/>
      <c r="L13" s="3"/>
    </row>
    <row r="14" spans="1:12" x14ac:dyDescent="0.2">
      <c r="A14" s="1" t="s">
        <v>20</v>
      </c>
      <c r="B14" s="118">
        <v>17</v>
      </c>
      <c r="C14" s="118">
        <v>164</v>
      </c>
      <c r="D14" s="118">
        <v>505</v>
      </c>
      <c r="E14" s="119">
        <v>686</v>
      </c>
      <c r="F14" s="114">
        <v>175.9</v>
      </c>
      <c r="G14" s="127"/>
      <c r="H14" s="122"/>
      <c r="I14" s="52"/>
      <c r="J14" s="52"/>
      <c r="K14" s="52"/>
      <c r="L14" s="3"/>
    </row>
    <row r="15" spans="1:12" x14ac:dyDescent="0.2">
      <c r="A15" s="1" t="s">
        <v>19</v>
      </c>
      <c r="B15" s="118">
        <v>24</v>
      </c>
      <c r="C15" s="118">
        <v>212</v>
      </c>
      <c r="D15" s="118">
        <v>517</v>
      </c>
      <c r="E15" s="119">
        <v>753</v>
      </c>
      <c r="F15" s="114">
        <v>237.5</v>
      </c>
      <c r="G15" s="127"/>
      <c r="H15" s="122"/>
      <c r="I15" s="52"/>
      <c r="J15" s="52"/>
      <c r="K15" s="52"/>
      <c r="L15" s="3"/>
    </row>
    <row r="16" spans="1:12" x14ac:dyDescent="0.2">
      <c r="A16" s="1" t="s">
        <v>18</v>
      </c>
      <c r="B16" s="118">
        <v>18</v>
      </c>
      <c r="C16" s="118">
        <v>132</v>
      </c>
      <c r="D16" s="118">
        <v>253</v>
      </c>
      <c r="E16" s="119">
        <v>403</v>
      </c>
      <c r="F16" s="114">
        <v>175.2</v>
      </c>
      <c r="G16" s="127"/>
      <c r="H16" s="122"/>
      <c r="I16" s="52"/>
      <c r="J16" s="52"/>
      <c r="K16" s="52"/>
      <c r="L16" s="3"/>
    </row>
    <row r="17" spans="1:12" x14ac:dyDescent="0.2">
      <c r="A17" s="10" t="s">
        <v>17</v>
      </c>
      <c r="B17" s="117">
        <v>59</v>
      </c>
      <c r="C17" s="117">
        <v>508</v>
      </c>
      <c r="D17" s="117">
        <v>1275</v>
      </c>
      <c r="E17" s="126">
        <v>1842</v>
      </c>
      <c r="F17" s="125">
        <v>196.6</v>
      </c>
      <c r="G17" s="124"/>
      <c r="H17" s="122"/>
      <c r="I17" s="52"/>
      <c r="J17" s="52"/>
      <c r="K17" s="52"/>
      <c r="L17" s="3"/>
    </row>
    <row r="18" spans="1:12" x14ac:dyDescent="0.2">
      <c r="A18" s="9" t="s">
        <v>16</v>
      </c>
      <c r="B18" s="120">
        <v>230</v>
      </c>
      <c r="C18" s="120">
        <v>1934</v>
      </c>
      <c r="D18" s="120">
        <v>4676</v>
      </c>
      <c r="E18" s="126">
        <v>6840</v>
      </c>
      <c r="F18" s="125">
        <v>226.2</v>
      </c>
      <c r="G18" s="124"/>
      <c r="H18" s="122"/>
      <c r="I18" s="52"/>
      <c r="J18" s="52"/>
      <c r="K18" s="52"/>
      <c r="L18" s="3"/>
    </row>
    <row r="19" spans="1:12" x14ac:dyDescent="0.2">
      <c r="A19" s="1" t="s">
        <v>15</v>
      </c>
      <c r="B19" s="118">
        <v>34</v>
      </c>
      <c r="C19" s="118">
        <v>322</v>
      </c>
      <c r="D19" s="118">
        <v>656</v>
      </c>
      <c r="E19" s="119">
        <v>1012</v>
      </c>
      <c r="F19" s="114">
        <v>148.6</v>
      </c>
      <c r="G19" s="127"/>
      <c r="H19" s="122"/>
      <c r="I19" s="52"/>
      <c r="J19" s="52"/>
      <c r="K19" s="52"/>
      <c r="L19" s="3"/>
    </row>
    <row r="20" spans="1:12" x14ac:dyDescent="0.2">
      <c r="A20" s="1" t="s">
        <v>14</v>
      </c>
      <c r="B20" s="118">
        <v>28</v>
      </c>
      <c r="C20" s="118">
        <v>175</v>
      </c>
      <c r="D20" s="118">
        <v>415</v>
      </c>
      <c r="E20" s="119">
        <v>618</v>
      </c>
      <c r="F20" s="114">
        <v>201.3</v>
      </c>
      <c r="G20" s="127"/>
      <c r="H20" s="122"/>
      <c r="I20" s="52"/>
      <c r="J20" s="52"/>
      <c r="K20" s="52"/>
      <c r="L20" s="3"/>
    </row>
    <row r="21" spans="1:12" x14ac:dyDescent="0.2">
      <c r="A21" s="1" t="s">
        <v>13</v>
      </c>
      <c r="B21" s="118">
        <v>14</v>
      </c>
      <c r="C21" s="118">
        <v>66</v>
      </c>
      <c r="D21" s="118">
        <v>235</v>
      </c>
      <c r="E21" s="119">
        <v>315</v>
      </c>
      <c r="F21" s="114">
        <v>157.5</v>
      </c>
      <c r="G21" s="127"/>
      <c r="H21" s="122"/>
      <c r="I21" s="52"/>
      <c r="J21" s="52"/>
      <c r="K21" s="52"/>
      <c r="L21" s="3"/>
    </row>
    <row r="22" spans="1:12" x14ac:dyDescent="0.2">
      <c r="A22" s="10" t="s">
        <v>12</v>
      </c>
      <c r="B22" s="117">
        <v>76</v>
      </c>
      <c r="C22" s="117">
        <v>563</v>
      </c>
      <c r="D22" s="117">
        <v>1306</v>
      </c>
      <c r="E22" s="126">
        <v>1945</v>
      </c>
      <c r="F22" s="125">
        <v>163.69999999999999</v>
      </c>
      <c r="G22" s="124"/>
      <c r="H22" s="122"/>
      <c r="I22" s="52"/>
      <c r="J22" s="52"/>
      <c r="K22" s="52"/>
      <c r="L22" s="3"/>
    </row>
    <row r="23" spans="1:12" x14ac:dyDescent="0.2">
      <c r="A23" s="1" t="s">
        <v>11</v>
      </c>
      <c r="B23" s="118">
        <v>39</v>
      </c>
      <c r="C23" s="118">
        <v>260</v>
      </c>
      <c r="D23" s="118">
        <v>839</v>
      </c>
      <c r="E23" s="119">
        <v>1138</v>
      </c>
      <c r="F23" s="114">
        <v>211.1</v>
      </c>
      <c r="G23" s="127"/>
      <c r="H23" s="122"/>
      <c r="L23" s="3"/>
    </row>
    <row r="24" spans="1:12" x14ac:dyDescent="0.2">
      <c r="A24" s="1" t="s">
        <v>10</v>
      </c>
      <c r="B24" s="118">
        <v>30</v>
      </c>
      <c r="C24" s="118">
        <v>235</v>
      </c>
      <c r="D24" s="118">
        <v>617</v>
      </c>
      <c r="E24" s="119">
        <v>882</v>
      </c>
      <c r="F24" s="114">
        <v>229.1</v>
      </c>
      <c r="G24" s="127"/>
      <c r="H24" s="122"/>
      <c r="L24" s="3"/>
    </row>
    <row r="25" spans="1:12" x14ac:dyDescent="0.2">
      <c r="A25" s="1" t="s">
        <v>9</v>
      </c>
      <c r="B25" s="118">
        <v>29</v>
      </c>
      <c r="C25" s="118">
        <v>224</v>
      </c>
      <c r="D25" s="118">
        <v>835</v>
      </c>
      <c r="E25" s="119">
        <v>1088</v>
      </c>
      <c r="F25" s="114">
        <v>196.4</v>
      </c>
      <c r="G25" s="127"/>
      <c r="H25" s="122"/>
      <c r="L25" s="3"/>
    </row>
    <row r="26" spans="1:12" x14ac:dyDescent="0.2">
      <c r="A26" s="10" t="s">
        <v>8</v>
      </c>
      <c r="B26" s="117">
        <v>98</v>
      </c>
      <c r="C26" s="117">
        <v>719</v>
      </c>
      <c r="D26" s="117">
        <v>2291</v>
      </c>
      <c r="E26" s="126">
        <v>3108</v>
      </c>
      <c r="F26" s="125">
        <v>210.3</v>
      </c>
      <c r="G26" s="124"/>
      <c r="H26" s="122"/>
      <c r="L26" s="3"/>
    </row>
    <row r="27" spans="1:12" x14ac:dyDescent="0.2">
      <c r="A27" s="1" t="s">
        <v>7</v>
      </c>
      <c r="B27" s="118">
        <v>57</v>
      </c>
      <c r="C27" s="118">
        <v>373</v>
      </c>
      <c r="D27" s="118">
        <v>735</v>
      </c>
      <c r="E27" s="119">
        <v>1165</v>
      </c>
      <c r="F27" s="114">
        <v>222.8</v>
      </c>
      <c r="G27" s="127"/>
      <c r="H27" s="122"/>
      <c r="L27" s="3"/>
    </row>
    <row r="28" spans="1:12" x14ac:dyDescent="0.2">
      <c r="A28" s="1" t="s">
        <v>6</v>
      </c>
      <c r="B28" s="118">
        <v>24</v>
      </c>
      <c r="C28" s="118">
        <v>212</v>
      </c>
      <c r="D28" s="118">
        <v>435</v>
      </c>
      <c r="E28" s="119">
        <v>671</v>
      </c>
      <c r="F28" s="114">
        <v>186.4</v>
      </c>
      <c r="G28" s="127"/>
      <c r="H28" s="122"/>
      <c r="L28" s="3"/>
    </row>
    <row r="29" spans="1:12" x14ac:dyDescent="0.2">
      <c r="A29" s="1" t="s">
        <v>5</v>
      </c>
      <c r="B29" s="118">
        <v>44</v>
      </c>
      <c r="C29" s="118">
        <v>279</v>
      </c>
      <c r="D29" s="118">
        <v>527</v>
      </c>
      <c r="E29" s="119">
        <v>850</v>
      </c>
      <c r="F29" s="114">
        <v>201.9</v>
      </c>
      <c r="G29" s="127"/>
      <c r="H29" s="122"/>
      <c r="L29" s="3"/>
    </row>
    <row r="30" spans="1:12" x14ac:dyDescent="0.2">
      <c r="A30" s="10" t="s">
        <v>4</v>
      </c>
      <c r="B30" s="117">
        <v>125</v>
      </c>
      <c r="C30" s="117">
        <v>864</v>
      </c>
      <c r="D30" s="117">
        <v>1697</v>
      </c>
      <c r="E30" s="126">
        <v>2686</v>
      </c>
      <c r="F30" s="125">
        <v>206</v>
      </c>
      <c r="G30" s="124"/>
      <c r="H30" s="122"/>
      <c r="L30" s="3"/>
    </row>
    <row r="31" spans="1:12" x14ac:dyDescent="0.2">
      <c r="A31" s="9" t="s">
        <v>3</v>
      </c>
      <c r="B31" s="98">
        <v>299</v>
      </c>
      <c r="C31" s="98">
        <v>2146</v>
      </c>
      <c r="D31" s="98">
        <v>5294</v>
      </c>
      <c r="E31" s="126">
        <v>7739</v>
      </c>
      <c r="F31" s="125">
        <v>194.9</v>
      </c>
      <c r="G31" s="124"/>
      <c r="H31" s="122"/>
      <c r="L31" s="3"/>
    </row>
    <row r="32" spans="1:12" x14ac:dyDescent="0.2">
      <c r="A32" s="8" t="s">
        <v>2</v>
      </c>
      <c r="B32" s="98">
        <v>638</v>
      </c>
      <c r="C32" s="98">
        <v>5152</v>
      </c>
      <c r="D32" s="98">
        <v>15020</v>
      </c>
      <c r="E32" s="126">
        <v>20810</v>
      </c>
      <c r="F32" s="125">
        <v>208.6</v>
      </c>
      <c r="G32" s="124"/>
      <c r="H32" s="122"/>
      <c r="L32" s="3"/>
    </row>
    <row r="33" spans="1:12" x14ac:dyDescent="0.2">
      <c r="A33" s="1" t="s">
        <v>1</v>
      </c>
      <c r="F33" s="3"/>
      <c r="H33" s="122"/>
      <c r="L33" s="3"/>
    </row>
    <row r="34" spans="1:12" x14ac:dyDescent="0.2">
      <c r="A34" s="5" t="s">
        <v>0</v>
      </c>
      <c r="B34" s="3">
        <v>608</v>
      </c>
      <c r="C34" s="3">
        <v>4549</v>
      </c>
      <c r="D34" s="3">
        <v>11606</v>
      </c>
      <c r="E34" s="3">
        <v>16763</v>
      </c>
      <c r="F34" s="114">
        <v>203.5</v>
      </c>
      <c r="G34" s="123"/>
      <c r="H34" s="122"/>
      <c r="L34" s="3"/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76721-A5C3-4874-B9AC-CA4EEC53776F}">
  <dimension ref="A1:H35"/>
  <sheetViews>
    <sheetView workbookViewId="0"/>
  </sheetViews>
  <sheetFormatPr defaultRowHeight="11.25" x14ac:dyDescent="0.2"/>
  <cols>
    <col min="1" max="1" width="23" style="1" customWidth="1"/>
    <col min="2" max="2" width="9.140625" style="1"/>
    <col min="3" max="3" width="9.140625" style="2"/>
    <col min="4" max="5" width="9.140625" style="1"/>
    <col min="6" max="6" width="12.28515625" style="1" customWidth="1"/>
    <col min="7" max="16384" width="9.140625" style="1"/>
  </cols>
  <sheetData>
    <row r="1" spans="1:8" ht="12" thickBot="1" x14ac:dyDescent="0.25">
      <c r="A1" s="21" t="s">
        <v>40</v>
      </c>
      <c r="B1" s="19"/>
      <c r="C1" s="20"/>
      <c r="D1" s="19"/>
      <c r="E1" s="19"/>
      <c r="F1" s="19"/>
      <c r="G1" s="18"/>
    </row>
    <row r="2" spans="1:8" ht="45" x14ac:dyDescent="0.2">
      <c r="A2" s="131" t="s">
        <v>39</v>
      </c>
      <c r="B2" s="133" t="s">
        <v>38</v>
      </c>
      <c r="C2" s="17" t="s">
        <v>37</v>
      </c>
      <c r="D2" s="16" t="s">
        <v>36</v>
      </c>
      <c r="E2" s="15" t="s">
        <v>35</v>
      </c>
      <c r="F2" s="15" t="s">
        <v>34</v>
      </c>
      <c r="G2" s="15" t="s">
        <v>33</v>
      </c>
    </row>
    <row r="3" spans="1:8" ht="14.25" customHeight="1" x14ac:dyDescent="0.2">
      <c r="A3" s="132"/>
      <c r="B3" s="134"/>
      <c r="C3" s="129" t="s">
        <v>32</v>
      </c>
      <c r="D3" s="130"/>
      <c r="E3" s="130"/>
      <c r="F3" s="130"/>
      <c r="G3" s="130"/>
    </row>
    <row r="4" spans="1:8" x14ac:dyDescent="0.2">
      <c r="A4" s="1" t="s">
        <v>31</v>
      </c>
      <c r="B4" s="3">
        <v>960</v>
      </c>
      <c r="C4" s="3">
        <v>7277</v>
      </c>
      <c r="D4" s="3">
        <v>550</v>
      </c>
      <c r="E4" s="3">
        <v>7828</v>
      </c>
      <c r="F4" s="3">
        <v>2108</v>
      </c>
      <c r="G4" s="3">
        <v>57</v>
      </c>
      <c r="H4" s="3"/>
    </row>
    <row r="5" spans="1:8" x14ac:dyDescent="0.2">
      <c r="A5" s="1" t="s">
        <v>30</v>
      </c>
      <c r="B5" s="14">
        <v>477</v>
      </c>
      <c r="C5" s="14">
        <v>5158</v>
      </c>
      <c r="D5" s="14">
        <v>383</v>
      </c>
      <c r="E5" s="14">
        <v>5541</v>
      </c>
      <c r="F5" s="14">
        <v>1226</v>
      </c>
      <c r="G5" s="14">
        <v>50</v>
      </c>
      <c r="H5" s="3"/>
    </row>
    <row r="6" spans="1:8" x14ac:dyDescent="0.2">
      <c r="A6" s="9" t="s">
        <v>29</v>
      </c>
      <c r="B6" s="7">
        <v>1437</v>
      </c>
      <c r="C6" s="7">
        <v>12435</v>
      </c>
      <c r="D6" s="7">
        <v>934</v>
      </c>
      <c r="E6" s="7">
        <v>13369</v>
      </c>
      <c r="F6" s="7">
        <v>3334</v>
      </c>
      <c r="G6" s="7">
        <v>107</v>
      </c>
      <c r="H6" s="3"/>
    </row>
    <row r="7" spans="1:8" s="13" customFormat="1" x14ac:dyDescent="0.2">
      <c r="A7" s="1" t="s">
        <v>28</v>
      </c>
      <c r="B7" s="11">
        <v>195</v>
      </c>
      <c r="C7" s="11">
        <v>2390</v>
      </c>
      <c r="D7" s="11">
        <v>144</v>
      </c>
      <c r="E7" s="11">
        <v>2533</v>
      </c>
      <c r="F7" s="11">
        <v>419</v>
      </c>
      <c r="G7" s="11">
        <v>15</v>
      </c>
      <c r="H7" s="3"/>
    </row>
    <row r="8" spans="1:8" s="13" customFormat="1" x14ac:dyDescent="0.2">
      <c r="A8" s="1" t="s">
        <v>27</v>
      </c>
      <c r="B8" s="11">
        <v>146</v>
      </c>
      <c r="C8" s="11">
        <v>1713</v>
      </c>
      <c r="D8" s="11">
        <v>78</v>
      </c>
      <c r="E8" s="11">
        <v>1792</v>
      </c>
      <c r="F8" s="11">
        <v>338</v>
      </c>
      <c r="G8" s="11">
        <v>16</v>
      </c>
      <c r="H8" s="3"/>
    </row>
    <row r="9" spans="1:8" s="13" customFormat="1" x14ac:dyDescent="0.2">
      <c r="A9" s="1" t="s">
        <v>26</v>
      </c>
      <c r="B9" s="11">
        <v>176</v>
      </c>
      <c r="C9" s="11">
        <v>1948</v>
      </c>
      <c r="D9" s="11">
        <v>66</v>
      </c>
      <c r="E9" s="11">
        <v>2014</v>
      </c>
      <c r="F9" s="11">
        <v>307</v>
      </c>
      <c r="G9" s="11">
        <v>9</v>
      </c>
      <c r="H9" s="3"/>
    </row>
    <row r="10" spans="1:8" x14ac:dyDescent="0.2">
      <c r="A10" s="10" t="s">
        <v>25</v>
      </c>
      <c r="B10" s="7">
        <v>517</v>
      </c>
      <c r="C10" s="7">
        <v>6051</v>
      </c>
      <c r="D10" s="7">
        <v>288</v>
      </c>
      <c r="E10" s="7">
        <v>6339</v>
      </c>
      <c r="F10" s="7">
        <v>1064</v>
      </c>
      <c r="G10" s="7">
        <v>41</v>
      </c>
      <c r="H10" s="3"/>
    </row>
    <row r="11" spans="1:8" s="13" customFormat="1" x14ac:dyDescent="0.2">
      <c r="A11" s="1" t="s">
        <v>24</v>
      </c>
      <c r="B11" s="11">
        <v>206</v>
      </c>
      <c r="C11" s="11">
        <v>2437</v>
      </c>
      <c r="D11" s="11">
        <v>123</v>
      </c>
      <c r="E11" s="11">
        <v>2560</v>
      </c>
      <c r="F11" s="11">
        <v>408</v>
      </c>
      <c r="G11" s="11">
        <v>18</v>
      </c>
      <c r="H11" s="3"/>
    </row>
    <row r="12" spans="1:8" s="13" customFormat="1" x14ac:dyDescent="0.2">
      <c r="A12" s="1" t="s">
        <v>23</v>
      </c>
      <c r="B12" s="11">
        <v>135</v>
      </c>
      <c r="C12" s="11">
        <v>1530</v>
      </c>
      <c r="D12" s="11">
        <v>71</v>
      </c>
      <c r="E12" s="11">
        <v>1601</v>
      </c>
      <c r="F12" s="11">
        <v>291</v>
      </c>
      <c r="G12" s="11">
        <v>9</v>
      </c>
      <c r="H12" s="3"/>
    </row>
    <row r="13" spans="1:8" s="13" customFormat="1" x14ac:dyDescent="0.2">
      <c r="A13" s="1" t="s">
        <v>22</v>
      </c>
      <c r="B13" s="11">
        <v>146</v>
      </c>
      <c r="C13" s="11">
        <v>1731</v>
      </c>
      <c r="D13" s="11">
        <v>69</v>
      </c>
      <c r="E13" s="11">
        <v>1800</v>
      </c>
      <c r="F13" s="11">
        <v>287</v>
      </c>
      <c r="G13" s="11">
        <v>11</v>
      </c>
      <c r="H13" s="3"/>
    </row>
    <row r="14" spans="1:8" x14ac:dyDescent="0.2">
      <c r="A14" s="10" t="s">
        <v>21</v>
      </c>
      <c r="B14" s="7">
        <v>487</v>
      </c>
      <c r="C14" s="7">
        <v>5698</v>
      </c>
      <c r="D14" s="7">
        <v>263</v>
      </c>
      <c r="E14" s="7">
        <v>5961</v>
      </c>
      <c r="F14" s="7">
        <v>986</v>
      </c>
      <c r="G14" s="7">
        <v>38</v>
      </c>
      <c r="H14" s="3"/>
    </row>
    <row r="15" spans="1:8" s="13" customFormat="1" x14ac:dyDescent="0.2">
      <c r="A15" s="1" t="s">
        <v>20</v>
      </c>
      <c r="B15" s="11">
        <v>218</v>
      </c>
      <c r="C15" s="11">
        <v>2609</v>
      </c>
      <c r="D15" s="11">
        <v>56</v>
      </c>
      <c r="E15" s="11">
        <v>2666</v>
      </c>
      <c r="F15" s="11">
        <v>561</v>
      </c>
      <c r="G15" s="11">
        <v>11</v>
      </c>
      <c r="H15" s="3"/>
    </row>
    <row r="16" spans="1:8" s="13" customFormat="1" x14ac:dyDescent="0.2">
      <c r="A16" s="1" t="s">
        <v>19</v>
      </c>
      <c r="B16" s="11">
        <v>176</v>
      </c>
      <c r="C16" s="11">
        <v>1997</v>
      </c>
      <c r="D16" s="11">
        <v>79</v>
      </c>
      <c r="E16" s="11">
        <v>2076</v>
      </c>
      <c r="F16" s="11">
        <v>362</v>
      </c>
      <c r="G16" s="11">
        <v>16</v>
      </c>
      <c r="H16" s="3"/>
    </row>
    <row r="17" spans="1:8" s="13" customFormat="1" x14ac:dyDescent="0.2">
      <c r="A17" s="1" t="s">
        <v>18</v>
      </c>
      <c r="B17" s="11">
        <v>120</v>
      </c>
      <c r="C17" s="11">
        <v>1461</v>
      </c>
      <c r="D17" s="11">
        <v>59</v>
      </c>
      <c r="E17" s="11">
        <v>1520</v>
      </c>
      <c r="F17" s="11">
        <v>284</v>
      </c>
      <c r="G17" s="11">
        <v>9</v>
      </c>
      <c r="H17" s="3"/>
    </row>
    <row r="18" spans="1:8" x14ac:dyDescent="0.2">
      <c r="A18" s="10" t="s">
        <v>17</v>
      </c>
      <c r="B18" s="7">
        <v>514</v>
      </c>
      <c r="C18" s="7">
        <v>6068</v>
      </c>
      <c r="D18" s="7">
        <v>194</v>
      </c>
      <c r="E18" s="7">
        <v>6262</v>
      </c>
      <c r="F18" s="7">
        <v>1208</v>
      </c>
      <c r="G18" s="7">
        <v>36</v>
      </c>
      <c r="H18" s="3"/>
    </row>
    <row r="19" spans="1:8" x14ac:dyDescent="0.2">
      <c r="A19" s="9" t="s">
        <v>16</v>
      </c>
      <c r="B19" s="7">
        <v>1518</v>
      </c>
      <c r="C19" s="7">
        <v>17817</v>
      </c>
      <c r="D19" s="7">
        <v>745</v>
      </c>
      <c r="E19" s="7">
        <v>18561</v>
      </c>
      <c r="F19" s="7">
        <v>3257</v>
      </c>
      <c r="G19" s="7">
        <v>115</v>
      </c>
      <c r="H19" s="3"/>
    </row>
    <row r="20" spans="1:8" x14ac:dyDescent="0.2">
      <c r="A20" s="1" t="s">
        <v>15</v>
      </c>
      <c r="B20" s="11">
        <v>347</v>
      </c>
      <c r="C20" s="11">
        <v>4464</v>
      </c>
      <c r="D20" s="11">
        <v>150</v>
      </c>
      <c r="E20" s="11">
        <v>4613</v>
      </c>
      <c r="F20" s="11">
        <v>935</v>
      </c>
      <c r="G20" s="11">
        <v>27</v>
      </c>
      <c r="H20" s="3"/>
    </row>
    <row r="21" spans="1:8" x14ac:dyDescent="0.2">
      <c r="A21" s="1" t="s">
        <v>14</v>
      </c>
      <c r="B21" s="11">
        <v>153</v>
      </c>
      <c r="C21" s="11">
        <v>2130</v>
      </c>
      <c r="D21" s="11">
        <v>90</v>
      </c>
      <c r="E21" s="11">
        <v>2220</v>
      </c>
      <c r="F21" s="11">
        <v>352</v>
      </c>
      <c r="G21" s="11">
        <v>16</v>
      </c>
      <c r="H21" s="3"/>
    </row>
    <row r="22" spans="1:8" x14ac:dyDescent="0.2">
      <c r="A22" s="1" t="s">
        <v>13</v>
      </c>
      <c r="B22" s="11">
        <v>106</v>
      </c>
      <c r="C22" s="11">
        <v>1297</v>
      </c>
      <c r="D22" s="11">
        <v>39</v>
      </c>
      <c r="E22" s="11">
        <v>1336</v>
      </c>
      <c r="F22" s="11">
        <v>214</v>
      </c>
      <c r="G22" s="11">
        <v>14</v>
      </c>
      <c r="H22" s="3"/>
    </row>
    <row r="23" spans="1:8" s="12" customFormat="1" x14ac:dyDescent="0.2">
      <c r="A23" s="10" t="s">
        <v>12</v>
      </c>
      <c r="B23" s="7">
        <v>606</v>
      </c>
      <c r="C23" s="7">
        <v>7890</v>
      </c>
      <c r="D23" s="7">
        <v>279</v>
      </c>
      <c r="E23" s="7">
        <v>8169</v>
      </c>
      <c r="F23" s="7">
        <v>1502</v>
      </c>
      <c r="G23" s="7">
        <v>57</v>
      </c>
      <c r="H23" s="3"/>
    </row>
    <row r="24" spans="1:8" s="12" customFormat="1" x14ac:dyDescent="0.2">
      <c r="A24" s="1" t="s">
        <v>11</v>
      </c>
      <c r="B24" s="11">
        <v>261</v>
      </c>
      <c r="C24" s="11">
        <v>2907</v>
      </c>
      <c r="D24" s="11">
        <v>136</v>
      </c>
      <c r="E24" s="11">
        <v>3043</v>
      </c>
      <c r="F24" s="11">
        <v>559</v>
      </c>
      <c r="G24" s="11">
        <v>25</v>
      </c>
      <c r="H24" s="3"/>
    </row>
    <row r="25" spans="1:8" x14ac:dyDescent="0.2">
      <c r="A25" s="1" t="s">
        <v>10</v>
      </c>
      <c r="B25" s="11">
        <v>186</v>
      </c>
      <c r="C25" s="11">
        <v>2426</v>
      </c>
      <c r="D25" s="11">
        <v>115</v>
      </c>
      <c r="E25" s="11">
        <v>2541</v>
      </c>
      <c r="F25" s="11">
        <v>400</v>
      </c>
      <c r="G25" s="11">
        <v>20</v>
      </c>
      <c r="H25" s="3"/>
    </row>
    <row r="26" spans="1:8" x14ac:dyDescent="0.2">
      <c r="A26" s="1" t="s">
        <v>9</v>
      </c>
      <c r="B26" s="11">
        <v>264</v>
      </c>
      <c r="C26" s="11">
        <v>3779</v>
      </c>
      <c r="D26" s="11">
        <v>133</v>
      </c>
      <c r="E26" s="11">
        <v>3912</v>
      </c>
      <c r="F26" s="11">
        <v>644</v>
      </c>
      <c r="G26" s="11">
        <v>37</v>
      </c>
      <c r="H26" s="3"/>
    </row>
    <row r="27" spans="1:8" x14ac:dyDescent="0.2">
      <c r="A27" s="10" t="s">
        <v>8</v>
      </c>
      <c r="B27" s="7">
        <v>711</v>
      </c>
      <c r="C27" s="7">
        <v>9112</v>
      </c>
      <c r="D27" s="7">
        <v>383</v>
      </c>
      <c r="E27" s="7">
        <v>9496</v>
      </c>
      <c r="F27" s="7">
        <v>1603</v>
      </c>
      <c r="G27" s="7">
        <v>82</v>
      </c>
      <c r="H27" s="3"/>
    </row>
    <row r="28" spans="1:8" x14ac:dyDescent="0.2">
      <c r="A28" s="1" t="s">
        <v>7</v>
      </c>
      <c r="B28" s="11">
        <v>245</v>
      </c>
      <c r="C28" s="11">
        <v>3114</v>
      </c>
      <c r="D28" s="11">
        <v>115</v>
      </c>
      <c r="E28" s="11">
        <v>3229</v>
      </c>
      <c r="F28" s="11">
        <v>681</v>
      </c>
      <c r="G28" s="11">
        <v>24</v>
      </c>
      <c r="H28" s="3"/>
    </row>
    <row r="29" spans="1:8" x14ac:dyDescent="0.2">
      <c r="A29" s="1" t="s">
        <v>6</v>
      </c>
      <c r="B29" s="11">
        <v>185</v>
      </c>
      <c r="C29" s="11">
        <v>2149</v>
      </c>
      <c r="D29" s="11">
        <v>125</v>
      </c>
      <c r="E29" s="11">
        <v>2274</v>
      </c>
      <c r="F29" s="11">
        <v>377</v>
      </c>
      <c r="G29" s="11">
        <v>21</v>
      </c>
      <c r="H29" s="3"/>
    </row>
    <row r="30" spans="1:8" x14ac:dyDescent="0.2">
      <c r="A30" s="1" t="s">
        <v>5</v>
      </c>
      <c r="B30" s="11">
        <v>224</v>
      </c>
      <c r="C30" s="11">
        <v>2302</v>
      </c>
      <c r="D30" s="11">
        <v>114</v>
      </c>
      <c r="E30" s="11">
        <v>2416</v>
      </c>
      <c r="F30" s="11">
        <v>472</v>
      </c>
      <c r="G30" s="11">
        <v>24</v>
      </c>
      <c r="H30" s="3"/>
    </row>
    <row r="31" spans="1:8" x14ac:dyDescent="0.2">
      <c r="A31" s="10" t="s">
        <v>4</v>
      </c>
      <c r="B31" s="7">
        <v>654</v>
      </c>
      <c r="C31" s="7">
        <v>7565</v>
      </c>
      <c r="D31" s="7">
        <v>354</v>
      </c>
      <c r="E31" s="7">
        <v>7919</v>
      </c>
      <c r="F31" s="7">
        <v>1531</v>
      </c>
      <c r="G31" s="7">
        <v>69</v>
      </c>
      <c r="H31" s="3"/>
    </row>
    <row r="32" spans="1:8" x14ac:dyDescent="0.2">
      <c r="A32" s="9" t="s">
        <v>3</v>
      </c>
      <c r="B32" s="7">
        <v>1971</v>
      </c>
      <c r="C32" s="7">
        <v>24567</v>
      </c>
      <c r="D32" s="7">
        <v>1016</v>
      </c>
      <c r="E32" s="7">
        <v>25584</v>
      </c>
      <c r="F32" s="7">
        <v>4635</v>
      </c>
      <c r="G32" s="7">
        <v>208</v>
      </c>
      <c r="H32" s="3"/>
    </row>
    <row r="33" spans="1:8" x14ac:dyDescent="0.2">
      <c r="A33" s="8" t="s">
        <v>2</v>
      </c>
      <c r="B33" s="7">
        <v>4926</v>
      </c>
      <c r="C33" s="7">
        <v>54819</v>
      </c>
      <c r="D33" s="7">
        <v>2695</v>
      </c>
      <c r="E33" s="7">
        <v>57514</v>
      </c>
      <c r="F33" s="7">
        <v>11226</v>
      </c>
      <c r="G33" s="7">
        <v>431</v>
      </c>
      <c r="H33" s="3"/>
    </row>
    <row r="34" spans="1:8" x14ac:dyDescent="0.2">
      <c r="A34" s="1" t="s">
        <v>1</v>
      </c>
      <c r="B34" s="6"/>
      <c r="C34" s="6"/>
      <c r="D34" s="6"/>
      <c r="E34" s="6"/>
      <c r="F34" s="6"/>
      <c r="G34" s="6"/>
      <c r="H34" s="3"/>
    </row>
    <row r="35" spans="1:8" x14ac:dyDescent="0.2">
      <c r="A35" s="5" t="s">
        <v>0</v>
      </c>
      <c r="B35" s="4">
        <v>3966</v>
      </c>
      <c r="C35" s="4">
        <v>47542</v>
      </c>
      <c r="D35" s="4">
        <v>2144</v>
      </c>
      <c r="E35" s="4">
        <v>49687</v>
      </c>
      <c r="F35" s="4">
        <v>9118</v>
      </c>
      <c r="G35" s="4">
        <v>373</v>
      </c>
      <c r="H35" s="3"/>
    </row>
  </sheetData>
  <mergeCells count="3">
    <mergeCell ref="C3:G3"/>
    <mergeCell ref="A2:A3"/>
    <mergeCell ref="B2:B3"/>
  </mergeCells>
  <pageMargins left="0.75" right="0.75" top="1" bottom="1" header="0.5" footer="0.5"/>
  <pageSetup paperSize="9" orientation="portrait" cellComments="atEnd" r:id="rId1"/>
  <headerFooter alignWithMargins="0">
    <oddFooter>&amp;R&amp;D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8231D-939D-4B13-AAB7-7326A7622C3E}">
  <dimension ref="A1:H35"/>
  <sheetViews>
    <sheetView workbookViewId="0"/>
  </sheetViews>
  <sheetFormatPr defaultRowHeight="11.25" x14ac:dyDescent="0.2"/>
  <cols>
    <col min="1" max="1" width="22.7109375" style="1" customWidth="1"/>
    <col min="2" max="4" width="10.5703125" style="22" customWidth="1"/>
    <col min="5" max="5" width="11.140625" style="22" customWidth="1"/>
    <col min="6" max="6" width="10.5703125" style="22" customWidth="1"/>
    <col min="7" max="7" width="10.5703125" style="1" customWidth="1"/>
    <col min="8" max="16384" width="9.140625" style="1"/>
  </cols>
  <sheetData>
    <row r="1" spans="1:8" ht="12" thickBot="1" x14ac:dyDescent="0.25">
      <c r="A1" s="21" t="s">
        <v>46</v>
      </c>
      <c r="B1" s="32"/>
      <c r="C1" s="32"/>
      <c r="D1" s="31"/>
      <c r="F1" s="30"/>
      <c r="G1" s="29"/>
    </row>
    <row r="2" spans="1:8" ht="56.25" x14ac:dyDescent="0.2">
      <c r="A2" s="131" t="s">
        <v>39</v>
      </c>
      <c r="B2" s="133" t="s">
        <v>45</v>
      </c>
      <c r="C2" s="15" t="s">
        <v>44</v>
      </c>
      <c r="D2" s="16" t="s">
        <v>36</v>
      </c>
      <c r="E2" s="15" t="s">
        <v>43</v>
      </c>
      <c r="F2" s="15" t="s">
        <v>42</v>
      </c>
      <c r="G2" s="135" t="s">
        <v>41</v>
      </c>
    </row>
    <row r="3" spans="1:8" x14ac:dyDescent="0.2">
      <c r="A3" s="132"/>
      <c r="B3" s="137"/>
      <c r="C3" s="138" t="s">
        <v>32</v>
      </c>
      <c r="D3" s="139"/>
      <c r="E3" s="139"/>
      <c r="F3" s="140"/>
      <c r="G3" s="136"/>
    </row>
    <row r="4" spans="1:8" x14ac:dyDescent="0.2">
      <c r="A4" s="1" t="s">
        <v>31</v>
      </c>
      <c r="B4" s="28">
        <v>331</v>
      </c>
      <c r="C4" s="28">
        <v>1573</v>
      </c>
      <c r="D4" s="28">
        <v>154</v>
      </c>
      <c r="E4" s="28">
        <v>1727</v>
      </c>
      <c r="F4" s="28">
        <v>259</v>
      </c>
      <c r="G4" s="27">
        <v>719</v>
      </c>
      <c r="H4" s="25"/>
    </row>
    <row r="5" spans="1:8" x14ac:dyDescent="0.2">
      <c r="A5" s="1" t="s">
        <v>30</v>
      </c>
      <c r="B5" s="14">
        <v>190</v>
      </c>
      <c r="C5" s="14">
        <v>1359</v>
      </c>
      <c r="D5" s="14">
        <v>93</v>
      </c>
      <c r="E5" s="14">
        <v>1452</v>
      </c>
      <c r="F5" s="14">
        <v>153</v>
      </c>
      <c r="G5" s="14">
        <v>556</v>
      </c>
      <c r="H5" s="25"/>
    </row>
    <row r="6" spans="1:8" x14ac:dyDescent="0.2">
      <c r="A6" s="9" t="s">
        <v>29</v>
      </c>
      <c r="B6" s="7">
        <v>521</v>
      </c>
      <c r="C6" s="7">
        <v>2932</v>
      </c>
      <c r="D6" s="7">
        <v>247</v>
      </c>
      <c r="E6" s="7">
        <v>3179</v>
      </c>
      <c r="F6" s="7">
        <v>412</v>
      </c>
      <c r="G6" s="7">
        <f>SUM(G4:G5)</f>
        <v>1275</v>
      </c>
      <c r="H6" s="24"/>
    </row>
    <row r="7" spans="1:8" x14ac:dyDescent="0.2">
      <c r="A7" s="1" t="s">
        <v>28</v>
      </c>
      <c r="B7" s="11">
        <v>60</v>
      </c>
      <c r="C7" s="11">
        <v>439</v>
      </c>
      <c r="D7" s="11">
        <v>19</v>
      </c>
      <c r="E7" s="11">
        <v>459</v>
      </c>
      <c r="F7" s="11">
        <v>43</v>
      </c>
      <c r="G7" s="11">
        <v>198</v>
      </c>
      <c r="H7" s="25"/>
    </row>
    <row r="8" spans="1:8" x14ac:dyDescent="0.2">
      <c r="A8" s="1" t="s">
        <v>27</v>
      </c>
      <c r="B8" s="11">
        <v>50</v>
      </c>
      <c r="C8" s="11">
        <v>360</v>
      </c>
      <c r="D8" s="11">
        <v>26</v>
      </c>
      <c r="E8" s="11">
        <v>387</v>
      </c>
      <c r="F8" s="11">
        <v>35</v>
      </c>
      <c r="G8" s="11">
        <v>147</v>
      </c>
      <c r="H8" s="25"/>
    </row>
    <row r="9" spans="1:8" x14ac:dyDescent="0.2">
      <c r="A9" s="1" t="s">
        <v>26</v>
      </c>
      <c r="B9" s="11">
        <v>48</v>
      </c>
      <c r="C9" s="11">
        <v>324</v>
      </c>
      <c r="D9" s="11">
        <v>12</v>
      </c>
      <c r="E9" s="11">
        <v>336</v>
      </c>
      <c r="F9" s="11">
        <v>30</v>
      </c>
      <c r="G9" s="11">
        <v>182</v>
      </c>
      <c r="H9" s="25"/>
    </row>
    <row r="10" spans="1:8" x14ac:dyDescent="0.2">
      <c r="A10" s="10" t="s">
        <v>25</v>
      </c>
      <c r="B10" s="7">
        <v>158</v>
      </c>
      <c r="C10" s="7">
        <v>1124</v>
      </c>
      <c r="D10" s="7">
        <v>58</v>
      </c>
      <c r="E10" s="7">
        <v>1181</v>
      </c>
      <c r="F10" s="7">
        <v>108</v>
      </c>
      <c r="G10" s="7">
        <f>SUM(G7:G9)</f>
        <v>527</v>
      </c>
      <c r="H10" s="24"/>
    </row>
    <row r="11" spans="1:8" x14ac:dyDescent="0.2">
      <c r="A11" s="1" t="s">
        <v>24</v>
      </c>
      <c r="B11" s="11">
        <v>60</v>
      </c>
      <c r="C11" s="11">
        <v>399</v>
      </c>
      <c r="D11" s="11">
        <v>22</v>
      </c>
      <c r="E11" s="11">
        <v>422</v>
      </c>
      <c r="F11" s="11">
        <v>53</v>
      </c>
      <c r="G11" s="11">
        <v>211</v>
      </c>
      <c r="H11" s="25"/>
    </row>
    <row r="12" spans="1:8" x14ac:dyDescent="0.2">
      <c r="A12" s="1" t="s">
        <v>23</v>
      </c>
      <c r="B12" s="11">
        <v>36</v>
      </c>
      <c r="C12" s="11">
        <v>242</v>
      </c>
      <c r="D12" s="11">
        <v>9</v>
      </c>
      <c r="E12" s="11">
        <v>251</v>
      </c>
      <c r="F12" s="11">
        <v>22</v>
      </c>
      <c r="G12" s="11">
        <v>136</v>
      </c>
      <c r="H12" s="25"/>
    </row>
    <row r="13" spans="1:8" x14ac:dyDescent="0.2">
      <c r="A13" s="1" t="s">
        <v>22</v>
      </c>
      <c r="B13" s="11">
        <v>35</v>
      </c>
      <c r="C13" s="11">
        <v>233</v>
      </c>
      <c r="D13" s="11">
        <v>17</v>
      </c>
      <c r="E13" s="11">
        <v>251</v>
      </c>
      <c r="F13" s="11">
        <v>27</v>
      </c>
      <c r="G13" s="11">
        <v>171</v>
      </c>
      <c r="H13" s="25"/>
    </row>
    <row r="14" spans="1:8" x14ac:dyDescent="0.2">
      <c r="A14" s="10" t="s">
        <v>21</v>
      </c>
      <c r="B14" s="7">
        <v>131</v>
      </c>
      <c r="C14" s="7">
        <v>874</v>
      </c>
      <c r="D14" s="7">
        <v>49</v>
      </c>
      <c r="E14" s="7">
        <v>923</v>
      </c>
      <c r="F14" s="7">
        <v>103</v>
      </c>
      <c r="G14" s="7">
        <f>SUM(G11:G13)</f>
        <v>518</v>
      </c>
      <c r="H14" s="24"/>
    </row>
    <row r="15" spans="1:8" x14ac:dyDescent="0.2">
      <c r="A15" s="1" t="s">
        <v>20</v>
      </c>
      <c r="B15" s="11">
        <v>66</v>
      </c>
      <c r="C15" s="11">
        <v>456</v>
      </c>
      <c r="D15" s="11">
        <v>16</v>
      </c>
      <c r="E15" s="11">
        <v>471</v>
      </c>
      <c r="F15" s="11">
        <v>36</v>
      </c>
      <c r="G15" s="11">
        <v>215</v>
      </c>
      <c r="H15" s="25"/>
    </row>
    <row r="16" spans="1:8" x14ac:dyDescent="0.2">
      <c r="A16" s="1" t="s">
        <v>19</v>
      </c>
      <c r="B16" s="11">
        <v>38</v>
      </c>
      <c r="C16" s="11">
        <v>274</v>
      </c>
      <c r="D16" s="11">
        <v>14</v>
      </c>
      <c r="E16" s="11">
        <v>287</v>
      </c>
      <c r="F16" s="11">
        <v>26</v>
      </c>
      <c r="G16" s="11">
        <v>174</v>
      </c>
      <c r="H16" s="25"/>
    </row>
    <row r="17" spans="1:8" x14ac:dyDescent="0.2">
      <c r="A17" s="1" t="s">
        <v>18</v>
      </c>
      <c r="B17" s="11">
        <v>36</v>
      </c>
      <c r="C17" s="11">
        <v>287</v>
      </c>
      <c r="D17" s="11">
        <v>14</v>
      </c>
      <c r="E17" s="11">
        <v>300</v>
      </c>
      <c r="F17" s="11">
        <v>24</v>
      </c>
      <c r="G17" s="11">
        <v>132</v>
      </c>
      <c r="H17" s="25"/>
    </row>
    <row r="18" spans="1:8" x14ac:dyDescent="0.2">
      <c r="A18" s="10" t="s">
        <v>17</v>
      </c>
      <c r="B18" s="7">
        <v>140</v>
      </c>
      <c r="C18" s="7">
        <v>1016</v>
      </c>
      <c r="D18" s="7">
        <v>43</v>
      </c>
      <c r="E18" s="7">
        <v>1059</v>
      </c>
      <c r="F18" s="7">
        <v>86</v>
      </c>
      <c r="G18" s="7">
        <f>SUM(G15:G17)</f>
        <v>521</v>
      </c>
      <c r="H18" s="24"/>
    </row>
    <row r="19" spans="1:8" x14ac:dyDescent="0.2">
      <c r="A19" s="9" t="s">
        <v>16</v>
      </c>
      <c r="B19" s="7">
        <v>429</v>
      </c>
      <c r="C19" s="7">
        <v>3014</v>
      </c>
      <c r="D19" s="7">
        <v>150</v>
      </c>
      <c r="E19" s="7">
        <v>3164</v>
      </c>
      <c r="F19" s="7">
        <v>297</v>
      </c>
      <c r="G19" s="7">
        <f>SUM(G10+G14+G18)</f>
        <v>1566</v>
      </c>
      <c r="H19" s="26"/>
    </row>
    <row r="20" spans="1:8" x14ac:dyDescent="0.2">
      <c r="A20" s="1" t="s">
        <v>15</v>
      </c>
      <c r="B20" s="11">
        <v>94</v>
      </c>
      <c r="C20" s="11">
        <v>663</v>
      </c>
      <c r="D20" s="11">
        <v>27</v>
      </c>
      <c r="E20" s="11">
        <v>690</v>
      </c>
      <c r="F20" s="11">
        <v>55</v>
      </c>
      <c r="G20" s="11">
        <v>404</v>
      </c>
      <c r="H20" s="25"/>
    </row>
    <row r="21" spans="1:8" x14ac:dyDescent="0.2">
      <c r="A21" s="1" t="s">
        <v>14</v>
      </c>
      <c r="B21" s="11">
        <v>37</v>
      </c>
      <c r="C21" s="11">
        <v>254</v>
      </c>
      <c r="D21" s="11">
        <v>18</v>
      </c>
      <c r="E21" s="11">
        <v>272</v>
      </c>
      <c r="F21" s="11">
        <v>26</v>
      </c>
      <c r="G21" s="11">
        <v>157</v>
      </c>
      <c r="H21" s="25"/>
    </row>
    <row r="22" spans="1:8" x14ac:dyDescent="0.2">
      <c r="A22" s="1" t="s">
        <v>13</v>
      </c>
      <c r="B22" s="11">
        <v>22</v>
      </c>
      <c r="C22" s="11">
        <v>168</v>
      </c>
      <c r="D22" s="11">
        <v>9</v>
      </c>
      <c r="E22" s="11">
        <v>177</v>
      </c>
      <c r="F22" s="11">
        <v>12</v>
      </c>
      <c r="G22" s="11">
        <v>97</v>
      </c>
      <c r="H22" s="25"/>
    </row>
    <row r="23" spans="1:8" s="12" customFormat="1" x14ac:dyDescent="0.2">
      <c r="A23" s="10" t="s">
        <v>12</v>
      </c>
      <c r="B23" s="7">
        <v>153</v>
      </c>
      <c r="C23" s="7">
        <v>1085</v>
      </c>
      <c r="D23" s="7">
        <v>54</v>
      </c>
      <c r="E23" s="7">
        <v>1139</v>
      </c>
      <c r="F23" s="7">
        <v>93</v>
      </c>
      <c r="G23" s="7">
        <f>SUM(G20:G22)</f>
        <v>658</v>
      </c>
      <c r="H23" s="24"/>
    </row>
    <row r="24" spans="1:8" s="12" customFormat="1" x14ac:dyDescent="0.2">
      <c r="A24" s="1" t="s">
        <v>11</v>
      </c>
      <c r="B24" s="11">
        <v>88</v>
      </c>
      <c r="C24" s="11">
        <v>629</v>
      </c>
      <c r="D24" s="11">
        <v>38</v>
      </c>
      <c r="E24" s="11">
        <v>667</v>
      </c>
      <c r="F24" s="11">
        <v>61</v>
      </c>
      <c r="G24" s="11">
        <v>280</v>
      </c>
      <c r="H24" s="25"/>
    </row>
    <row r="25" spans="1:8" x14ac:dyDescent="0.2">
      <c r="A25" s="1" t="s">
        <v>10</v>
      </c>
      <c r="B25" s="11">
        <v>54</v>
      </c>
      <c r="C25" s="11">
        <v>437</v>
      </c>
      <c r="D25" s="11">
        <v>17</v>
      </c>
      <c r="E25" s="11">
        <v>454</v>
      </c>
      <c r="F25" s="11">
        <v>31</v>
      </c>
      <c r="G25" s="11">
        <v>183.5</v>
      </c>
      <c r="H25" s="25"/>
    </row>
    <row r="26" spans="1:8" x14ac:dyDescent="0.2">
      <c r="A26" s="1" t="s">
        <v>9</v>
      </c>
      <c r="B26" s="11">
        <v>67</v>
      </c>
      <c r="C26" s="11">
        <v>444</v>
      </c>
      <c r="D26" s="11">
        <v>19</v>
      </c>
      <c r="E26" s="11">
        <v>463</v>
      </c>
      <c r="F26" s="11">
        <v>34</v>
      </c>
      <c r="G26" s="11">
        <v>320</v>
      </c>
      <c r="H26" s="25"/>
    </row>
    <row r="27" spans="1:8" x14ac:dyDescent="0.2">
      <c r="A27" s="10" t="s">
        <v>8</v>
      </c>
      <c r="B27" s="7">
        <v>209</v>
      </c>
      <c r="C27" s="7">
        <v>1511</v>
      </c>
      <c r="D27" s="7">
        <v>74</v>
      </c>
      <c r="E27" s="7">
        <v>1585</v>
      </c>
      <c r="F27" s="7">
        <v>126</v>
      </c>
      <c r="G27" s="7">
        <f>SUM(G24:G26)</f>
        <v>783.5</v>
      </c>
      <c r="H27" s="24"/>
    </row>
    <row r="28" spans="1:8" x14ac:dyDescent="0.2">
      <c r="A28" s="1" t="s">
        <v>7</v>
      </c>
      <c r="B28" s="11">
        <v>82</v>
      </c>
      <c r="C28" s="11">
        <v>605</v>
      </c>
      <c r="D28" s="11">
        <v>26</v>
      </c>
      <c r="E28" s="11">
        <v>631</v>
      </c>
      <c r="F28" s="11">
        <v>58</v>
      </c>
      <c r="G28" s="11">
        <v>260.89999999999998</v>
      </c>
      <c r="H28" s="25"/>
    </row>
    <row r="29" spans="1:8" x14ac:dyDescent="0.2">
      <c r="A29" s="1" t="s">
        <v>6</v>
      </c>
      <c r="B29" s="11">
        <v>52</v>
      </c>
      <c r="C29" s="11">
        <v>381</v>
      </c>
      <c r="D29" s="11">
        <v>14</v>
      </c>
      <c r="E29" s="11">
        <v>395</v>
      </c>
      <c r="F29" s="11">
        <v>35</v>
      </c>
      <c r="G29" s="11">
        <v>185</v>
      </c>
      <c r="H29" s="25"/>
    </row>
    <row r="30" spans="1:8" x14ac:dyDescent="0.2">
      <c r="A30" s="1" t="s">
        <v>5</v>
      </c>
      <c r="B30" s="11">
        <v>70</v>
      </c>
      <c r="C30" s="11">
        <v>471</v>
      </c>
      <c r="D30" s="11">
        <v>24</v>
      </c>
      <c r="E30" s="11">
        <v>495</v>
      </c>
      <c r="F30" s="11">
        <v>48</v>
      </c>
      <c r="G30" s="11">
        <v>212.3</v>
      </c>
      <c r="H30" s="25"/>
    </row>
    <row r="31" spans="1:8" x14ac:dyDescent="0.2">
      <c r="A31" s="10" t="s">
        <v>4</v>
      </c>
      <c r="B31" s="7">
        <v>204</v>
      </c>
      <c r="C31" s="7">
        <v>1458</v>
      </c>
      <c r="D31" s="7">
        <v>64</v>
      </c>
      <c r="E31" s="7">
        <v>1522</v>
      </c>
      <c r="F31" s="7">
        <v>141</v>
      </c>
      <c r="G31" s="7">
        <f>SUM(G28:G30)</f>
        <v>658.2</v>
      </c>
      <c r="H31" s="24"/>
    </row>
    <row r="32" spans="1:8" x14ac:dyDescent="0.2">
      <c r="A32" s="9" t="s">
        <v>3</v>
      </c>
      <c r="B32" s="7">
        <v>566</v>
      </c>
      <c r="C32" s="7">
        <v>4054</v>
      </c>
      <c r="D32" s="7">
        <v>191</v>
      </c>
      <c r="E32" s="7">
        <v>4245</v>
      </c>
      <c r="F32" s="7">
        <v>360</v>
      </c>
      <c r="G32" s="7">
        <f>SUM(G23+G27+G31)</f>
        <v>2099.6999999999998</v>
      </c>
      <c r="H32" s="23"/>
    </row>
    <row r="33" spans="1:8" x14ac:dyDescent="0.2">
      <c r="A33" s="8" t="s">
        <v>2</v>
      </c>
      <c r="B33" s="7">
        <v>1516</v>
      </c>
      <c r="C33" s="7">
        <v>10000</v>
      </c>
      <c r="D33" s="7">
        <v>589</v>
      </c>
      <c r="E33" s="7">
        <v>10589</v>
      </c>
      <c r="F33" s="7">
        <v>1069</v>
      </c>
      <c r="G33" s="7">
        <v>4940.7</v>
      </c>
      <c r="H33" s="23"/>
    </row>
    <row r="34" spans="1:8" x14ac:dyDescent="0.2">
      <c r="A34" s="1" t="s">
        <v>1</v>
      </c>
      <c r="B34" s="6"/>
      <c r="C34" s="6"/>
      <c r="D34" s="6"/>
      <c r="E34" s="6"/>
      <c r="F34" s="6"/>
      <c r="G34" s="6"/>
    </row>
    <row r="35" spans="1:8" x14ac:dyDescent="0.2">
      <c r="A35" s="5" t="s">
        <v>0</v>
      </c>
      <c r="B35" s="4">
        <v>1185</v>
      </c>
      <c r="C35" s="4">
        <v>8427</v>
      </c>
      <c r="D35" s="4">
        <v>435</v>
      </c>
      <c r="E35" s="4">
        <v>8862</v>
      </c>
      <c r="F35" s="4">
        <v>810</v>
      </c>
      <c r="G35" s="4">
        <v>4222</v>
      </c>
      <c r="H35" s="3"/>
    </row>
  </sheetData>
  <mergeCells count="4">
    <mergeCell ref="G2:G3"/>
    <mergeCell ref="A2:A3"/>
    <mergeCell ref="B2:B3"/>
    <mergeCell ref="C3:F3"/>
  </mergeCells>
  <pageMargins left="0.75" right="0.75" top="1" bottom="1" header="0.5" footer="0.5"/>
  <pageSetup paperSize="9" orientation="portrait" cellComments="atEnd" r:id="rId1"/>
  <headerFooter alignWithMargins="0">
    <oddFooter>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BAEAA-3095-44A8-B448-50C8A62227E5}">
  <dimension ref="A1:I35"/>
  <sheetViews>
    <sheetView workbookViewId="0"/>
  </sheetViews>
  <sheetFormatPr defaultRowHeight="11.25" x14ac:dyDescent="0.2"/>
  <cols>
    <col min="1" max="1" width="22.42578125" style="1" customWidth="1"/>
    <col min="2" max="2" width="9.5703125" style="1" customWidth="1"/>
    <col min="3" max="3" width="10.5703125" style="1" customWidth="1"/>
    <col min="4" max="4" width="10.28515625" style="1" customWidth="1"/>
    <col min="5" max="5" width="9.5703125" style="1" customWidth="1"/>
    <col min="6" max="6" width="10.42578125" style="1" customWidth="1"/>
    <col min="7" max="8" width="9.5703125" style="1" customWidth="1"/>
    <col min="9" max="16384" width="9.140625" style="1"/>
  </cols>
  <sheetData>
    <row r="1" spans="1:9" s="48" customFormat="1" ht="12" thickBot="1" x14ac:dyDescent="0.3">
      <c r="A1" s="21" t="s">
        <v>55</v>
      </c>
      <c r="B1" s="51"/>
      <c r="C1" s="51"/>
      <c r="D1" s="51"/>
      <c r="E1" s="51"/>
      <c r="F1" s="49"/>
      <c r="G1" s="50"/>
      <c r="H1" s="49"/>
    </row>
    <row r="2" spans="1:9" ht="14.25" customHeight="1" x14ac:dyDescent="0.2">
      <c r="A2" s="131" t="s">
        <v>39</v>
      </c>
      <c r="B2" s="142" t="s">
        <v>54</v>
      </c>
      <c r="C2" s="143"/>
      <c r="D2" s="133" t="s">
        <v>53</v>
      </c>
      <c r="E2" s="133" t="s">
        <v>52</v>
      </c>
      <c r="F2" s="133" t="s">
        <v>51</v>
      </c>
      <c r="G2" s="135" t="s">
        <v>50</v>
      </c>
      <c r="H2" s="135" t="s">
        <v>49</v>
      </c>
    </row>
    <row r="3" spans="1:9" ht="44.25" customHeight="1" x14ac:dyDescent="0.2">
      <c r="A3" s="141"/>
      <c r="B3" s="47" t="s">
        <v>48</v>
      </c>
      <c r="C3" s="46" t="s">
        <v>47</v>
      </c>
      <c r="D3" s="137"/>
      <c r="E3" s="137"/>
      <c r="F3" s="137"/>
      <c r="G3" s="136"/>
      <c r="H3" s="136"/>
    </row>
    <row r="4" spans="1:9" x14ac:dyDescent="0.2">
      <c r="A4" s="1" t="s">
        <v>31</v>
      </c>
      <c r="B4" s="44">
        <v>18653</v>
      </c>
      <c r="C4" s="45">
        <v>107.19862348071109</v>
      </c>
      <c r="D4" s="44">
        <v>678.41499999999996</v>
      </c>
      <c r="E4" s="45">
        <v>7.7488218863085283</v>
      </c>
      <c r="F4" s="45">
        <v>77.244217245260501</v>
      </c>
      <c r="G4" s="45">
        <v>2.877737078337006</v>
      </c>
      <c r="H4" s="44">
        <v>46335</v>
      </c>
      <c r="I4" s="3"/>
    </row>
    <row r="5" spans="1:9" x14ac:dyDescent="0.2">
      <c r="A5" s="1" t="s">
        <v>30</v>
      </c>
      <c r="B5" s="11">
        <v>3488</v>
      </c>
      <c r="C5" s="39">
        <v>28.014984161253221</v>
      </c>
      <c r="D5" s="11">
        <v>107.819</v>
      </c>
      <c r="E5" s="39">
        <v>9.5129058885725151</v>
      </c>
      <c r="F5" s="39">
        <v>79.325962270221439</v>
      </c>
      <c r="G5" s="39">
        <v>3.983527949619269</v>
      </c>
      <c r="H5" s="11">
        <v>17209</v>
      </c>
      <c r="I5" s="3"/>
    </row>
    <row r="6" spans="1:9" s="40" customFormat="1" x14ac:dyDescent="0.2">
      <c r="A6" s="9" t="s">
        <v>29</v>
      </c>
      <c r="B6" s="42">
        <v>22141</v>
      </c>
      <c r="C6" s="43">
        <v>74.171992861854363</v>
      </c>
      <c r="D6" s="42">
        <v>786.23400000000004</v>
      </c>
      <c r="E6" s="43">
        <v>7.9907368544224751</v>
      </c>
      <c r="F6" s="43">
        <v>77.576580243114705</v>
      </c>
      <c r="G6" s="43">
        <v>3.0293780223190554</v>
      </c>
      <c r="H6" s="42">
        <v>63544</v>
      </c>
      <c r="I6" s="41"/>
    </row>
    <row r="7" spans="1:9" x14ac:dyDescent="0.2">
      <c r="A7" s="1" t="s">
        <v>28</v>
      </c>
      <c r="B7" s="11">
        <v>2528</v>
      </c>
      <c r="C7" s="39">
        <v>59.401148077569253</v>
      </c>
      <c r="D7" s="11">
        <v>99.182000000000002</v>
      </c>
      <c r="E7" s="39">
        <v>7.1036579218003268</v>
      </c>
      <c r="F7" s="39">
        <v>76.356316108895442</v>
      </c>
      <c r="G7" s="39">
        <v>3.4391321005827669</v>
      </c>
      <c r="H7" s="11">
        <v>8254</v>
      </c>
      <c r="I7" s="3"/>
    </row>
    <row r="8" spans="1:9" x14ac:dyDescent="0.2">
      <c r="A8" s="1" t="s">
        <v>27</v>
      </c>
      <c r="B8" s="11">
        <v>1923</v>
      </c>
      <c r="C8" s="39">
        <v>61.992263056092838</v>
      </c>
      <c r="D8" s="11">
        <v>63.280999999999999</v>
      </c>
      <c r="E8" s="39">
        <v>8.5869692324710414</v>
      </c>
      <c r="F8" s="39">
        <v>77.671812464265301</v>
      </c>
      <c r="G8" s="39">
        <v>3.6646070700526225</v>
      </c>
      <c r="H8" s="11">
        <v>4277</v>
      </c>
      <c r="I8" s="3"/>
    </row>
    <row r="9" spans="1:9" x14ac:dyDescent="0.2">
      <c r="A9" s="1" t="s">
        <v>26</v>
      </c>
      <c r="B9" s="11">
        <v>3037</v>
      </c>
      <c r="C9" s="39">
        <v>85.654252393778293</v>
      </c>
      <c r="D9" s="11">
        <v>83.835999999999999</v>
      </c>
      <c r="E9" s="39">
        <v>10.860835440622168</v>
      </c>
      <c r="F9" s="39">
        <v>82.140270003292727</v>
      </c>
      <c r="G9" s="39">
        <v>3.5569445107113893</v>
      </c>
      <c r="H9" s="11">
        <v>5828</v>
      </c>
      <c r="I9" s="3"/>
    </row>
    <row r="10" spans="1:9" x14ac:dyDescent="0.2">
      <c r="A10" s="10" t="s">
        <v>25</v>
      </c>
      <c r="B10" s="7">
        <v>7488</v>
      </c>
      <c r="C10" s="37">
        <v>68.675447977064167</v>
      </c>
      <c r="D10" s="7">
        <v>246.29900000000001</v>
      </c>
      <c r="E10" s="37">
        <v>8.7636409404829099</v>
      </c>
      <c r="F10" s="37">
        <v>79.041168877537004</v>
      </c>
      <c r="G10" s="37">
        <v>3.5371641784984922</v>
      </c>
      <c r="H10" s="7">
        <v>18359</v>
      </c>
      <c r="I10" s="3"/>
    </row>
    <row r="11" spans="1:9" x14ac:dyDescent="0.2">
      <c r="A11" s="1" t="s">
        <v>24</v>
      </c>
      <c r="B11" s="11">
        <v>3202</v>
      </c>
      <c r="C11" s="39">
        <v>70.867832156998134</v>
      </c>
      <c r="D11" s="11">
        <v>92.05</v>
      </c>
      <c r="E11" s="39">
        <v>9.8788919065725143</v>
      </c>
      <c r="F11" s="39">
        <v>78.21656138612498</v>
      </c>
      <c r="G11" s="39">
        <v>3.5545898967952199</v>
      </c>
      <c r="H11" s="11">
        <v>6812</v>
      </c>
      <c r="I11" s="3"/>
    </row>
    <row r="12" spans="1:9" x14ac:dyDescent="0.2">
      <c r="A12" s="1" t="s">
        <v>23</v>
      </c>
      <c r="B12" s="11">
        <v>1826</v>
      </c>
      <c r="C12" s="39">
        <v>71.200742421761063</v>
      </c>
      <c r="D12" s="11">
        <v>62.177999999999997</v>
      </c>
      <c r="E12" s="39">
        <v>8.1428640355109518</v>
      </c>
      <c r="F12" s="39">
        <v>75.966181037975062</v>
      </c>
      <c r="G12" s="39">
        <v>3.607385248801827</v>
      </c>
      <c r="H12" s="11">
        <v>4908</v>
      </c>
      <c r="I12" s="3"/>
    </row>
    <row r="13" spans="1:9" x14ac:dyDescent="0.2">
      <c r="A13" s="1" t="s">
        <v>22</v>
      </c>
      <c r="B13" s="11">
        <v>2023</v>
      </c>
      <c r="C13" s="39">
        <v>70.944121422108751</v>
      </c>
      <c r="D13" s="11">
        <v>73.537000000000006</v>
      </c>
      <c r="E13" s="39">
        <v>7.6509104260440326</v>
      </c>
      <c r="F13" s="39">
        <v>76.163691866171206</v>
      </c>
      <c r="G13" s="39">
        <v>3.0664835388987859</v>
      </c>
      <c r="H13" s="11">
        <v>6304</v>
      </c>
      <c r="I13" s="3"/>
    </row>
    <row r="14" spans="1:9" x14ac:dyDescent="0.2">
      <c r="A14" s="10" t="s">
        <v>21</v>
      </c>
      <c r="B14" s="7">
        <v>7051</v>
      </c>
      <c r="C14" s="37">
        <v>70.975671379923682</v>
      </c>
      <c r="D14" s="7">
        <v>227.76499999999999</v>
      </c>
      <c r="E14" s="37">
        <v>8.6856365113164884</v>
      </c>
      <c r="F14" s="37">
        <v>77.041891453511042</v>
      </c>
      <c r="G14" s="37">
        <v>3.4114108840252011</v>
      </c>
      <c r="H14" s="7">
        <v>18024</v>
      </c>
      <c r="I14" s="3"/>
    </row>
    <row r="15" spans="1:9" x14ac:dyDescent="0.2">
      <c r="A15" s="1" t="s">
        <v>20</v>
      </c>
      <c r="B15" s="11">
        <v>3160</v>
      </c>
      <c r="C15" s="39">
        <v>81.253358772148601</v>
      </c>
      <c r="D15" s="11">
        <v>124.319</v>
      </c>
      <c r="E15" s="39">
        <v>7.4329989784345116</v>
      </c>
      <c r="F15" s="39">
        <v>79.796739437367719</v>
      </c>
      <c r="G15" s="39">
        <v>2.4163643529951173</v>
      </c>
      <c r="H15" s="11">
        <v>8418</v>
      </c>
      <c r="I15" s="3"/>
    </row>
    <row r="16" spans="1:9" x14ac:dyDescent="0.2">
      <c r="A16" s="1" t="s">
        <v>19</v>
      </c>
      <c r="B16" s="11">
        <v>2307</v>
      </c>
      <c r="C16" s="39">
        <v>73.041000474908969</v>
      </c>
      <c r="D16" s="11">
        <v>77.534999999999997</v>
      </c>
      <c r="E16" s="39">
        <v>7.3578126007609468</v>
      </c>
      <c r="F16" s="39">
        <v>67.85271666345534</v>
      </c>
      <c r="G16" s="39">
        <v>3.5055136390017414</v>
      </c>
      <c r="H16" s="11">
        <v>3938</v>
      </c>
      <c r="I16" s="3"/>
    </row>
    <row r="17" spans="1:9" x14ac:dyDescent="0.2">
      <c r="A17" s="1" t="s">
        <v>18</v>
      </c>
      <c r="B17" s="11">
        <v>1572</v>
      </c>
      <c r="C17" s="39">
        <v>68.611533022573724</v>
      </c>
      <c r="D17" s="11">
        <v>47.152999999999999</v>
      </c>
      <c r="E17" s="39">
        <v>9.4503849171844845</v>
      </c>
      <c r="F17" s="39">
        <v>77.662867301056153</v>
      </c>
      <c r="G17" s="39">
        <v>3.8958284732678727</v>
      </c>
      <c r="H17" s="11">
        <v>5238</v>
      </c>
      <c r="I17" s="3"/>
    </row>
    <row r="18" spans="1:9" x14ac:dyDescent="0.2">
      <c r="A18" s="10" t="s">
        <v>17</v>
      </c>
      <c r="B18" s="7">
        <v>7039</v>
      </c>
      <c r="C18" s="37">
        <v>75.374274660473105</v>
      </c>
      <c r="D18" s="7">
        <v>249.00700000000001</v>
      </c>
      <c r="E18" s="37">
        <v>7.7916082680406573</v>
      </c>
      <c r="F18" s="37">
        <v>75.417237592684373</v>
      </c>
      <c r="G18" s="37">
        <v>3.0356576321147597</v>
      </c>
      <c r="H18" s="7">
        <v>17594</v>
      </c>
      <c r="I18" s="3"/>
    </row>
    <row r="19" spans="1:9" x14ac:dyDescent="0.2">
      <c r="A19" s="9" t="s">
        <v>16</v>
      </c>
      <c r="B19" s="6">
        <v>21578</v>
      </c>
      <c r="C19" s="38">
        <v>71.505783624254306</v>
      </c>
      <c r="D19" s="6">
        <v>723.07100000000003</v>
      </c>
      <c r="E19" s="38">
        <v>8.4043268226771648</v>
      </c>
      <c r="F19" s="38">
        <v>77.204526423724545</v>
      </c>
      <c r="G19" s="38">
        <v>3.3248463843799572</v>
      </c>
      <c r="H19" s="6">
        <v>53977</v>
      </c>
      <c r="I19" s="3"/>
    </row>
    <row r="20" spans="1:9" x14ac:dyDescent="0.2">
      <c r="A20" s="1" t="s">
        <v>15</v>
      </c>
      <c r="B20" s="11">
        <v>5185</v>
      </c>
      <c r="C20" s="39">
        <v>76.445498119455479</v>
      </c>
      <c r="D20" s="11">
        <v>160.26</v>
      </c>
      <c r="E20" s="39">
        <v>9.1710969674279301</v>
      </c>
      <c r="F20" s="39">
        <v>77.794509563141617</v>
      </c>
      <c r="G20" s="39">
        <v>3.5074254336702859</v>
      </c>
      <c r="H20" s="11">
        <v>9003</v>
      </c>
      <c r="I20" s="3"/>
    </row>
    <row r="21" spans="1:9" x14ac:dyDescent="0.2">
      <c r="A21" s="1" t="s">
        <v>14</v>
      </c>
      <c r="B21" s="11">
        <v>2163</v>
      </c>
      <c r="C21" s="39">
        <v>70.83999266381953</v>
      </c>
      <c r="D21" s="11">
        <v>71.655000000000001</v>
      </c>
      <c r="E21" s="39">
        <v>8.5583699672039639</v>
      </c>
      <c r="F21" s="39">
        <v>77.640636216429044</v>
      </c>
      <c r="G21" s="39">
        <v>3.53918079687391</v>
      </c>
      <c r="H21" s="11">
        <v>6322</v>
      </c>
      <c r="I21" s="3"/>
    </row>
    <row r="22" spans="1:9" x14ac:dyDescent="0.2">
      <c r="A22" s="1" t="s">
        <v>13</v>
      </c>
      <c r="B22" s="11">
        <v>1455</v>
      </c>
      <c r="C22" s="39">
        <v>73.140202982913848</v>
      </c>
      <c r="D22" s="11">
        <v>40.451999999999998</v>
      </c>
      <c r="E22" s="39">
        <v>8.9610649658854946</v>
      </c>
      <c r="F22" s="39">
        <v>68.256460951842953</v>
      </c>
      <c r="G22" s="39">
        <v>4.0344111539602494</v>
      </c>
      <c r="H22" s="11">
        <v>2979</v>
      </c>
      <c r="I22" s="3"/>
    </row>
    <row r="23" spans="1:9" s="12" customFormat="1" x14ac:dyDescent="0.2">
      <c r="A23" s="10" t="s">
        <v>12</v>
      </c>
      <c r="B23" s="7">
        <v>8803</v>
      </c>
      <c r="C23" s="37">
        <v>74.442086035872251</v>
      </c>
      <c r="D23" s="7">
        <v>272.36700000000002</v>
      </c>
      <c r="E23" s="37">
        <v>8.9787052029063723</v>
      </c>
      <c r="F23" s="37">
        <v>76.178744302955224</v>
      </c>
      <c r="G23" s="37">
        <v>3.5940477370606572</v>
      </c>
      <c r="H23" s="7">
        <v>18304</v>
      </c>
      <c r="I23" s="3"/>
    </row>
    <row r="24" spans="1:9" s="12" customFormat="1" x14ac:dyDescent="0.2">
      <c r="A24" s="1" t="s">
        <v>11</v>
      </c>
      <c r="B24" s="11">
        <v>3738</v>
      </c>
      <c r="C24" s="39">
        <v>69.474775898311833</v>
      </c>
      <c r="D24" s="11">
        <v>162.25</v>
      </c>
      <c r="E24" s="39">
        <v>6.2625762711864406</v>
      </c>
      <c r="F24" s="39">
        <v>74.474152905736716</v>
      </c>
      <c r="G24" s="39">
        <v>2.1312788906009246</v>
      </c>
      <c r="H24" s="11">
        <v>12554</v>
      </c>
      <c r="I24" s="3"/>
    </row>
    <row r="25" spans="1:9" x14ac:dyDescent="0.2">
      <c r="A25" s="1" t="s">
        <v>10</v>
      </c>
      <c r="B25" s="11">
        <v>2504</v>
      </c>
      <c r="C25" s="39">
        <v>65.356747614374299</v>
      </c>
      <c r="D25" s="11">
        <v>79.399000000000001</v>
      </c>
      <c r="E25" s="39">
        <v>7.6701217899469762</v>
      </c>
      <c r="F25" s="39">
        <v>66.434672571970893</v>
      </c>
      <c r="G25" s="39">
        <v>4.0189423040592445</v>
      </c>
      <c r="H25" s="11">
        <v>5842</v>
      </c>
      <c r="I25" s="3"/>
    </row>
    <row r="26" spans="1:9" x14ac:dyDescent="0.2">
      <c r="A26" s="1" t="s">
        <v>9</v>
      </c>
      <c r="B26" s="11">
        <v>3908</v>
      </c>
      <c r="C26" s="39">
        <v>70.813650291463048</v>
      </c>
      <c r="D26" s="11">
        <v>143.37</v>
      </c>
      <c r="E26" s="39">
        <v>7.5512729301806516</v>
      </c>
      <c r="F26" s="39">
        <v>76.538474046402726</v>
      </c>
      <c r="G26" s="39">
        <v>2.60793750435935</v>
      </c>
      <c r="H26" s="11">
        <v>6048</v>
      </c>
      <c r="I26" s="3"/>
    </row>
    <row r="27" spans="1:9" x14ac:dyDescent="0.2">
      <c r="A27" s="10" t="s">
        <v>8</v>
      </c>
      <c r="B27" s="7">
        <v>10150</v>
      </c>
      <c r="C27" s="37">
        <v>68.905308492121037</v>
      </c>
      <c r="D27" s="7">
        <v>385.01900000000001</v>
      </c>
      <c r="E27" s="37">
        <v>7.0327152685971344</v>
      </c>
      <c r="F27" s="37">
        <v>73.270066182371977</v>
      </c>
      <c r="G27" s="37">
        <v>2.6980486677280862</v>
      </c>
      <c r="H27" s="7">
        <v>24444</v>
      </c>
      <c r="I27" s="3"/>
    </row>
    <row r="28" spans="1:9" x14ac:dyDescent="0.2">
      <c r="A28" s="1" t="s">
        <v>7</v>
      </c>
      <c r="B28" s="11">
        <v>2995</v>
      </c>
      <c r="C28" s="39">
        <v>57.34120602245401</v>
      </c>
      <c r="D28" s="11">
        <v>117.851</v>
      </c>
      <c r="E28" s="39">
        <v>6.464815741911397</v>
      </c>
      <c r="F28" s="39">
        <v>69.694696640519581</v>
      </c>
      <c r="G28" s="39">
        <v>3.6894044174423635</v>
      </c>
      <c r="H28" s="11">
        <v>5915</v>
      </c>
      <c r="I28" s="3"/>
    </row>
    <row r="29" spans="1:9" x14ac:dyDescent="0.2">
      <c r="A29" s="1" t="s">
        <v>6</v>
      </c>
      <c r="B29" s="11">
        <v>2479</v>
      </c>
      <c r="C29" s="39">
        <v>69.296136859171469</v>
      </c>
      <c r="D29" s="11">
        <v>81.215000000000003</v>
      </c>
      <c r="E29" s="39">
        <v>8.3258018838884436</v>
      </c>
      <c r="F29" s="39">
        <v>74.729646841689373</v>
      </c>
      <c r="G29" s="39">
        <v>3.9660161300252419</v>
      </c>
      <c r="H29" s="11">
        <v>3874</v>
      </c>
      <c r="I29" s="3"/>
    </row>
    <row r="30" spans="1:9" x14ac:dyDescent="0.2">
      <c r="A30" s="1" t="s">
        <v>5</v>
      </c>
      <c r="B30" s="11">
        <v>3014</v>
      </c>
      <c r="C30" s="39">
        <v>71.870394834106733</v>
      </c>
      <c r="D30" s="11">
        <v>122.971</v>
      </c>
      <c r="E30" s="39">
        <v>6.380105878621789</v>
      </c>
      <c r="F30" s="39">
        <v>70.983770598890047</v>
      </c>
      <c r="G30" s="39">
        <v>3.3552626228948288</v>
      </c>
      <c r="H30" s="11">
        <v>11502</v>
      </c>
      <c r="I30" s="3"/>
    </row>
    <row r="31" spans="1:9" x14ac:dyDescent="0.2">
      <c r="A31" s="10" t="s">
        <v>4</v>
      </c>
      <c r="B31" s="7">
        <v>8488</v>
      </c>
      <c r="C31" s="37">
        <v>65.321551648507253</v>
      </c>
      <c r="D31" s="7">
        <v>322.03699999999998</v>
      </c>
      <c r="E31" s="37">
        <v>6.901793893248291</v>
      </c>
      <c r="F31" s="37">
        <v>71.621873316301929</v>
      </c>
      <c r="G31" s="37">
        <v>3.6315702854019882</v>
      </c>
      <c r="H31" s="7">
        <v>21291</v>
      </c>
      <c r="I31" s="3"/>
    </row>
    <row r="32" spans="1:9" x14ac:dyDescent="0.2">
      <c r="A32" s="9" t="s">
        <v>3</v>
      </c>
      <c r="B32" s="6">
        <v>27441</v>
      </c>
      <c r="C32" s="38">
        <v>69.383340109593362</v>
      </c>
      <c r="D32" s="6">
        <v>979.423</v>
      </c>
      <c r="E32" s="38">
        <v>7.5308268235481499</v>
      </c>
      <c r="F32" s="38">
        <v>73.691951414774493</v>
      </c>
      <c r="G32" s="38">
        <v>3.254160868184635</v>
      </c>
      <c r="H32" s="6">
        <v>64039</v>
      </c>
      <c r="I32" s="3"/>
    </row>
    <row r="33" spans="1:9" x14ac:dyDescent="0.2">
      <c r="A33" s="8" t="s">
        <v>2</v>
      </c>
      <c r="B33" s="7">
        <v>71160</v>
      </c>
      <c r="C33" s="37">
        <v>71.462062994069626</v>
      </c>
      <c r="D33" s="7">
        <v>2488.7280000000001</v>
      </c>
      <c r="E33" s="37">
        <v>7.9299059599924142</v>
      </c>
      <c r="F33" s="37">
        <v>75.967193734526333</v>
      </c>
      <c r="G33" s="37">
        <v>3.2036847739085994</v>
      </c>
      <c r="H33" s="7">
        <v>181560</v>
      </c>
      <c r="I33" s="3"/>
    </row>
    <row r="34" spans="1:9" x14ac:dyDescent="0.2">
      <c r="A34" s="1" t="s">
        <v>1</v>
      </c>
      <c r="B34" s="35"/>
      <c r="C34" s="36"/>
      <c r="D34" s="35"/>
      <c r="E34" s="36"/>
      <c r="F34" s="36"/>
      <c r="G34" s="36"/>
      <c r="H34" s="35"/>
      <c r="I34" s="3"/>
    </row>
    <row r="35" spans="1:9" x14ac:dyDescent="0.2">
      <c r="A35" s="5" t="s">
        <v>0</v>
      </c>
      <c r="B35" s="33">
        <v>52507</v>
      </c>
      <c r="C35" s="34">
        <v>63.8950848717827</v>
      </c>
      <c r="D35" s="33">
        <v>1810.3130000000001</v>
      </c>
      <c r="E35" s="34">
        <v>7.9969999999999999</v>
      </c>
      <c r="F35" s="34">
        <v>75.5</v>
      </c>
      <c r="G35" s="34">
        <v>3.3</v>
      </c>
      <c r="H35" s="33">
        <v>135225</v>
      </c>
      <c r="I35" s="3"/>
    </row>
  </sheetData>
  <mergeCells count="7">
    <mergeCell ref="H2:H3"/>
    <mergeCell ref="F2:F3"/>
    <mergeCell ref="G2:G3"/>
    <mergeCell ref="A2:A3"/>
    <mergeCell ref="B2:C2"/>
    <mergeCell ref="D2:D3"/>
    <mergeCell ref="E2:E3"/>
  </mergeCells>
  <pageMargins left="0.75" right="0.75" top="1" bottom="1" header="0.5" footer="0.5"/>
  <pageSetup paperSize="9" orientation="portrait" cellComments="atEnd" r:id="rId1"/>
  <headerFooter alignWithMargins="0">
    <oddFooter>&amp;R&amp;D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43A61-7C1C-4D61-9966-04EF57AF6F38}">
  <dimension ref="A1:E35"/>
  <sheetViews>
    <sheetView workbookViewId="0"/>
  </sheetViews>
  <sheetFormatPr defaultRowHeight="11.25" x14ac:dyDescent="0.2"/>
  <cols>
    <col min="1" max="1" width="24.85546875" style="53" customWidth="1"/>
    <col min="2" max="5" width="16.5703125" style="52" customWidth="1"/>
    <col min="6" max="16384" width="9.140625" style="52"/>
  </cols>
  <sheetData>
    <row r="1" spans="1:5" s="54" customFormat="1" ht="12" thickBot="1" x14ac:dyDescent="0.25">
      <c r="A1" s="62" t="s">
        <v>62</v>
      </c>
      <c r="B1" s="61"/>
      <c r="C1" s="61"/>
      <c r="D1" s="61"/>
      <c r="E1" s="61"/>
    </row>
    <row r="2" spans="1:5" s="54" customFormat="1" ht="13.5" customHeight="1" x14ac:dyDescent="0.2">
      <c r="A2" s="144" t="s">
        <v>39</v>
      </c>
      <c r="B2" s="60" t="s">
        <v>61</v>
      </c>
      <c r="C2" s="60" t="s">
        <v>60</v>
      </c>
      <c r="D2" s="147" t="s">
        <v>59</v>
      </c>
      <c r="E2" s="148"/>
    </row>
    <row r="3" spans="1:5" s="54" customFormat="1" ht="24" customHeight="1" x14ac:dyDescent="0.2">
      <c r="A3" s="145"/>
      <c r="B3" s="146" t="s">
        <v>58</v>
      </c>
      <c r="C3" s="146"/>
      <c r="D3" s="60" t="s">
        <v>57</v>
      </c>
      <c r="E3" s="59" t="s">
        <v>56</v>
      </c>
    </row>
    <row r="4" spans="1:5" x14ac:dyDescent="0.2">
      <c r="A4" s="1" t="s">
        <v>31</v>
      </c>
      <c r="B4" s="58">
        <v>1257.2709534373178</v>
      </c>
      <c r="C4" s="58">
        <v>6800.4534612113912</v>
      </c>
      <c r="D4" s="44">
        <v>6225.26</v>
      </c>
      <c r="E4" s="44">
        <v>1112.415</v>
      </c>
    </row>
    <row r="5" spans="1:5" x14ac:dyDescent="0.2">
      <c r="A5" s="1" t="s">
        <v>30</v>
      </c>
      <c r="B5" s="33">
        <v>431.39366690445416</v>
      </c>
      <c r="C5" s="33">
        <v>2287.9051030589194</v>
      </c>
      <c r="D5" s="11">
        <v>1158.539</v>
      </c>
      <c r="E5" s="11">
        <v>206.15799999999999</v>
      </c>
    </row>
    <row r="6" spans="1:5" s="54" customFormat="1" x14ac:dyDescent="0.2">
      <c r="A6" s="9" t="s">
        <v>29</v>
      </c>
      <c r="B6" s="55">
        <v>913.04411185737547</v>
      </c>
      <c r="C6" s="55">
        <v>4919.6168113445601</v>
      </c>
      <c r="D6" s="42">
        <v>7383.799</v>
      </c>
      <c r="E6" s="42">
        <v>1318.5730000000001</v>
      </c>
    </row>
    <row r="7" spans="1:5" x14ac:dyDescent="0.2">
      <c r="A7" s="1" t="s">
        <v>28</v>
      </c>
      <c r="B7" s="33">
        <v>606.25876921595716</v>
      </c>
      <c r="C7" s="33">
        <v>2864.3653113005621</v>
      </c>
      <c r="D7" s="11">
        <v>590.41800000000001</v>
      </c>
      <c r="E7" s="11">
        <v>78.902000000000001</v>
      </c>
    </row>
    <row r="8" spans="1:5" x14ac:dyDescent="0.2">
      <c r="A8" s="1" t="s">
        <v>27</v>
      </c>
      <c r="B8" s="4">
        <v>589.89882740170299</v>
      </c>
      <c r="C8" s="4">
        <v>2954.7469398064063</v>
      </c>
      <c r="D8" s="11">
        <v>418.09300000000002</v>
      </c>
      <c r="E8" s="11">
        <v>102.687</v>
      </c>
    </row>
    <row r="9" spans="1:5" x14ac:dyDescent="0.2">
      <c r="A9" s="1" t="s">
        <v>26</v>
      </c>
      <c r="B9" s="33">
        <v>567.02243446419686</v>
      </c>
      <c r="C9" s="33">
        <v>2430.7158385573543</v>
      </c>
      <c r="D9" s="11">
        <v>488.33499999999998</v>
      </c>
      <c r="E9" s="11">
        <v>111.465</v>
      </c>
    </row>
    <row r="10" spans="1:5" s="54" customFormat="1" x14ac:dyDescent="0.2">
      <c r="A10" s="10" t="s">
        <v>25</v>
      </c>
      <c r="B10" s="55">
        <v>588.83014030991785</v>
      </c>
      <c r="C10" s="55">
        <v>2748.9118084643733</v>
      </c>
      <c r="D10" s="7">
        <v>1496.846</v>
      </c>
      <c r="E10" s="7">
        <v>293.05399999999997</v>
      </c>
    </row>
    <row r="11" spans="1:5" x14ac:dyDescent="0.2">
      <c r="A11" s="1" t="s">
        <v>24</v>
      </c>
      <c r="B11" s="33">
        <v>545.70955229243043</v>
      </c>
      <c r="C11" s="33">
        <v>2318.1955080650346</v>
      </c>
      <c r="D11" s="11">
        <v>559.79600000000005</v>
      </c>
      <c r="E11" s="11">
        <v>80.441999999999993</v>
      </c>
    </row>
    <row r="12" spans="1:5" x14ac:dyDescent="0.2">
      <c r="A12" s="1" t="s">
        <v>23</v>
      </c>
      <c r="B12" s="33">
        <v>518.45545817724928</v>
      </c>
      <c r="C12" s="33">
        <v>2881.868574296017</v>
      </c>
      <c r="D12" s="11">
        <v>358.32600000000002</v>
      </c>
      <c r="E12" s="11">
        <v>26.065999999999999</v>
      </c>
    </row>
    <row r="13" spans="1:5" x14ac:dyDescent="0.2">
      <c r="A13" s="1" t="s">
        <v>22</v>
      </c>
      <c r="B13" s="33">
        <v>661.36208333843069</v>
      </c>
      <c r="C13" s="33">
        <v>3453.8167798852492</v>
      </c>
      <c r="D13" s="11">
        <v>458.428</v>
      </c>
      <c r="E13" s="11">
        <v>108.648</v>
      </c>
    </row>
    <row r="14" spans="1:5" s="54" customFormat="1" x14ac:dyDescent="0.2">
      <c r="A14" s="10" t="s">
        <v>21</v>
      </c>
      <c r="B14" s="55">
        <v>571.94690305547363</v>
      </c>
      <c r="C14" s="55">
        <v>2790.8034506676349</v>
      </c>
      <c r="D14" s="7">
        <v>1376.55</v>
      </c>
      <c r="E14" s="7">
        <v>215.15600000000001</v>
      </c>
    </row>
    <row r="15" spans="1:5" x14ac:dyDescent="0.2">
      <c r="A15" s="1" t="s">
        <v>20</v>
      </c>
      <c r="B15" s="33">
        <v>810.2401193292344</v>
      </c>
      <c r="C15" s="33">
        <v>3888.5676134922001</v>
      </c>
      <c r="D15" s="11">
        <v>987.05</v>
      </c>
      <c r="E15" s="11">
        <v>123.13</v>
      </c>
    </row>
    <row r="16" spans="1:5" x14ac:dyDescent="0.2">
      <c r="A16" s="1" t="s">
        <v>19</v>
      </c>
      <c r="B16" s="33">
        <v>649.10341954916169</v>
      </c>
      <c r="C16" s="33">
        <v>2759.8615960630927</v>
      </c>
      <c r="D16" s="11">
        <v>444.303</v>
      </c>
      <c r="E16" s="11">
        <v>51.56</v>
      </c>
    </row>
    <row r="17" spans="1:5" x14ac:dyDescent="0.2">
      <c r="A17" s="1" t="s">
        <v>18</v>
      </c>
      <c r="B17" s="33">
        <v>627.80453574741637</v>
      </c>
      <c r="C17" s="33">
        <v>3342.3279216335468</v>
      </c>
      <c r="D17" s="11">
        <v>346.47</v>
      </c>
      <c r="E17" s="11">
        <v>32.280999999999999</v>
      </c>
    </row>
    <row r="18" spans="1:5" s="54" customFormat="1" x14ac:dyDescent="0.2">
      <c r="A18" s="10" t="s">
        <v>17</v>
      </c>
      <c r="B18" s="55">
        <v>710.95655384116367</v>
      </c>
      <c r="C18" s="55">
        <v>3372.7896810704751</v>
      </c>
      <c r="D18" s="7">
        <v>1777.8230000000001</v>
      </c>
      <c r="E18" s="7">
        <v>206.971</v>
      </c>
    </row>
    <row r="19" spans="1:5" s="54" customFormat="1" x14ac:dyDescent="0.2">
      <c r="A19" s="9" t="s">
        <v>16</v>
      </c>
      <c r="B19" s="6">
        <v>621.13594325823613</v>
      </c>
      <c r="C19" s="6">
        <v>2956.0740163170608</v>
      </c>
      <c r="D19" s="6">
        <v>4651.2190000000001</v>
      </c>
      <c r="E19" s="6">
        <v>715.18100000000004</v>
      </c>
    </row>
    <row r="20" spans="1:5" x14ac:dyDescent="0.2">
      <c r="A20" s="1" t="s">
        <v>15</v>
      </c>
      <c r="B20" s="4">
        <v>664.64278010995895</v>
      </c>
      <c r="C20" s="4">
        <v>3090.7614812032393</v>
      </c>
      <c r="D20" s="11">
        <v>1067.604</v>
      </c>
      <c r="E20" s="11">
        <v>204.65899999999999</v>
      </c>
    </row>
    <row r="21" spans="1:5" x14ac:dyDescent="0.2">
      <c r="A21" s="1" t="s">
        <v>14</v>
      </c>
      <c r="B21" s="4">
        <v>608.79278550709989</v>
      </c>
      <c r="C21" s="4">
        <v>3446.3682150130189</v>
      </c>
      <c r="D21" s="11">
        <v>464.21899999999999</v>
      </c>
      <c r="E21" s="11">
        <v>57.503</v>
      </c>
    </row>
    <row r="22" spans="1:5" x14ac:dyDescent="0.2">
      <c r="A22" s="1" t="s">
        <v>13</v>
      </c>
      <c r="B22" s="57">
        <v>498.15143743825649</v>
      </c>
      <c r="C22" s="57">
        <v>2490.8100745412276</v>
      </c>
      <c r="D22" s="11">
        <v>252.65899999999999</v>
      </c>
      <c r="E22" s="11">
        <v>58.936</v>
      </c>
    </row>
    <row r="23" spans="1:5" s="54" customFormat="1" x14ac:dyDescent="0.2">
      <c r="A23" s="10" t="s">
        <v>12</v>
      </c>
      <c r="B23" s="56">
        <v>622.15951610847424</v>
      </c>
      <c r="C23" s="56">
        <v>3081.3426736277183</v>
      </c>
      <c r="D23" s="7">
        <v>1784.482</v>
      </c>
      <c r="E23" s="7">
        <v>321.09800000000001</v>
      </c>
    </row>
    <row r="24" spans="1:5" x14ac:dyDescent="0.2">
      <c r="A24" s="1" t="s">
        <v>11</v>
      </c>
      <c r="B24" s="33">
        <v>907.78381217227991</v>
      </c>
      <c r="C24" s="33">
        <v>4938.2752890153297</v>
      </c>
      <c r="D24" s="11">
        <v>1151.3119999999999</v>
      </c>
      <c r="E24" s="11">
        <v>169.89699999999999</v>
      </c>
    </row>
    <row r="25" spans="1:5" x14ac:dyDescent="0.2">
      <c r="A25" s="1" t="s">
        <v>10</v>
      </c>
      <c r="B25" s="33">
        <v>608.62498051644411</v>
      </c>
      <c r="C25" s="33">
        <v>2866.6862368161273</v>
      </c>
      <c r="D25" s="11">
        <v>498.39499999999998</v>
      </c>
      <c r="E25" s="11">
        <v>82.542000000000002</v>
      </c>
    </row>
    <row r="26" spans="1:5" x14ac:dyDescent="0.2">
      <c r="A26" s="1" t="s">
        <v>9</v>
      </c>
      <c r="B26" s="33">
        <v>612.09770563869063</v>
      </c>
      <c r="C26" s="33">
        <v>3047.9757839993426</v>
      </c>
      <c r="D26" s="11">
        <v>707.73299999999995</v>
      </c>
      <c r="E26" s="11">
        <v>111.819</v>
      </c>
    </row>
    <row r="27" spans="1:5" s="54" customFormat="1" x14ac:dyDescent="0.2">
      <c r="A27" s="10" t="s">
        <v>8</v>
      </c>
      <c r="B27" s="55">
        <v>719.03343465457044</v>
      </c>
      <c r="C27" s="55">
        <v>3690.159318677288</v>
      </c>
      <c r="D27" s="7">
        <v>2357.44</v>
      </c>
      <c r="E27" s="7">
        <v>364.25799999999998</v>
      </c>
    </row>
    <row r="28" spans="1:5" x14ac:dyDescent="0.2">
      <c r="A28" s="1" t="s">
        <v>7</v>
      </c>
      <c r="B28" s="33">
        <v>626.43109459649168</v>
      </c>
      <c r="C28" s="33">
        <v>2770.5023048207854</v>
      </c>
      <c r="D28" s="11">
        <v>717.32899999999995</v>
      </c>
      <c r="E28" s="11">
        <v>101.994</v>
      </c>
    </row>
    <row r="29" spans="1:5" x14ac:dyDescent="0.2">
      <c r="A29" s="1" t="s">
        <v>6</v>
      </c>
      <c r="B29" s="33">
        <v>646.48206775976939</v>
      </c>
      <c r="C29" s="33">
        <v>3310.7296029974618</v>
      </c>
      <c r="D29" s="11">
        <v>571.74199999999996</v>
      </c>
      <c r="E29" s="11">
        <v>92.864000000000004</v>
      </c>
    </row>
    <row r="30" spans="1:5" x14ac:dyDescent="0.2">
      <c r="A30" s="1" t="s">
        <v>5</v>
      </c>
      <c r="B30" s="33">
        <v>839.46870694359086</v>
      </c>
      <c r="C30" s="33">
        <v>3972.0929679633573</v>
      </c>
      <c r="D30" s="11">
        <v>985.58600000000001</v>
      </c>
      <c r="E30" s="11">
        <v>188.15700000000001</v>
      </c>
    </row>
    <row r="31" spans="1:5" s="54" customFormat="1" x14ac:dyDescent="0.2">
      <c r="A31" s="10" t="s">
        <v>4</v>
      </c>
      <c r="B31" s="55">
        <v>700.6801672464461</v>
      </c>
      <c r="C31" s="55">
        <v>3307.1380366027988</v>
      </c>
      <c r="D31" s="7">
        <v>2274.6570000000002</v>
      </c>
      <c r="E31" s="7">
        <v>383.01499999999999</v>
      </c>
    </row>
    <row r="32" spans="1:5" s="54" customFormat="1" x14ac:dyDescent="0.2">
      <c r="A32" s="9" t="s">
        <v>3</v>
      </c>
      <c r="B32" s="6">
        <v>684.00169620606755</v>
      </c>
      <c r="C32" s="6">
        <v>3382.0800388107264</v>
      </c>
      <c r="D32" s="6">
        <v>6416.5789999999997</v>
      </c>
      <c r="E32" s="6">
        <v>1068.3710000000001</v>
      </c>
    </row>
    <row r="33" spans="1:5" s="54" customFormat="1" x14ac:dyDescent="0.2">
      <c r="A33" s="8" t="s">
        <v>2</v>
      </c>
      <c r="B33" s="55">
        <v>733.34627659513126</v>
      </c>
      <c r="C33" s="55">
        <v>3712.1134840591544</v>
      </c>
      <c r="D33" s="7">
        <v>18451.597000000002</v>
      </c>
      <c r="E33" s="7">
        <v>3102.125</v>
      </c>
    </row>
    <row r="34" spans="1:5" x14ac:dyDescent="0.2">
      <c r="A34" s="1" t="s">
        <v>1</v>
      </c>
      <c r="B34" s="6"/>
      <c r="C34" s="6"/>
      <c r="D34" s="35"/>
      <c r="E34" s="35"/>
    </row>
    <row r="35" spans="1:5" x14ac:dyDescent="0.2">
      <c r="A35" s="5" t="s">
        <v>0</v>
      </c>
      <c r="B35" s="11">
        <v>622.84227297756672</v>
      </c>
      <c r="C35" s="11">
        <v>3060.7337207228752</v>
      </c>
      <c r="D35" s="33">
        <v>12226.337000000001</v>
      </c>
      <c r="E35" s="33">
        <v>1989.71</v>
      </c>
    </row>
  </sheetData>
  <mergeCells count="3">
    <mergeCell ref="A2:A3"/>
    <mergeCell ref="B3:C3"/>
    <mergeCell ref="D2:E2"/>
  </mergeCells>
  <pageMargins left="0.75" right="0.75" top="1" bottom="1" header="0.5" footer="0.5"/>
  <pageSetup paperSize="9" orientation="portrait" cellComments="atEnd" r:id="rId1"/>
  <headerFooter alignWithMargins="0">
    <oddFooter>&amp;R&amp;D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11350-9A13-45E0-A693-3B23FB02C38C}">
  <dimension ref="A1:H35"/>
  <sheetViews>
    <sheetView workbookViewId="0"/>
  </sheetViews>
  <sheetFormatPr defaultRowHeight="11.25" x14ac:dyDescent="0.2"/>
  <cols>
    <col min="1" max="1" width="22.28515625" style="1" customWidth="1"/>
    <col min="2" max="7" width="11.7109375" style="1" customWidth="1"/>
    <col min="8" max="8" width="12.85546875" style="1" customWidth="1"/>
    <col min="9" max="16384" width="9.140625" style="1"/>
  </cols>
  <sheetData>
    <row r="1" spans="1:8" s="48" customFormat="1" ht="12" thickBot="1" x14ac:dyDescent="0.3">
      <c r="A1" s="74" t="s">
        <v>72</v>
      </c>
      <c r="B1" s="74"/>
      <c r="C1" s="74"/>
      <c r="D1" s="73"/>
      <c r="E1" s="73"/>
      <c r="F1" s="73"/>
      <c r="G1" s="72"/>
      <c r="H1" s="72"/>
    </row>
    <row r="2" spans="1:8" s="48" customFormat="1" ht="23.25" customHeight="1" x14ac:dyDescent="0.25">
      <c r="A2" s="143" t="s">
        <v>39</v>
      </c>
      <c r="B2" s="135" t="s">
        <v>71</v>
      </c>
      <c r="C2" s="131"/>
      <c r="D2" s="149" t="s">
        <v>70</v>
      </c>
      <c r="E2" s="150"/>
      <c r="F2" s="150"/>
      <c r="G2" s="151"/>
      <c r="H2" s="71"/>
    </row>
    <row r="3" spans="1:8" ht="33.75" x14ac:dyDescent="0.2">
      <c r="A3" s="152"/>
      <c r="B3" s="46" t="s">
        <v>48</v>
      </c>
      <c r="C3" s="46" t="s">
        <v>69</v>
      </c>
      <c r="D3" s="70" t="s">
        <v>68</v>
      </c>
      <c r="E3" s="46" t="s">
        <v>67</v>
      </c>
      <c r="F3" s="70" t="s">
        <v>66</v>
      </c>
      <c r="G3" s="70" t="s">
        <v>65</v>
      </c>
    </row>
    <row r="4" spans="1:8" x14ac:dyDescent="0.2">
      <c r="A4" s="1" t="s">
        <v>31</v>
      </c>
      <c r="B4" s="69">
        <v>307642</v>
      </c>
      <c r="C4" s="68">
        <v>177.12508125281036</v>
      </c>
      <c r="D4" s="44">
        <v>400618</v>
      </c>
      <c r="E4" s="44">
        <v>255128</v>
      </c>
      <c r="F4" s="44">
        <v>2702</v>
      </c>
      <c r="G4" s="44">
        <v>25488</v>
      </c>
      <c r="H4" s="67"/>
    </row>
    <row r="5" spans="1:8" x14ac:dyDescent="0.2">
      <c r="A5" s="1" t="s">
        <v>30</v>
      </c>
      <c r="B5" s="57">
        <v>143409</v>
      </c>
      <c r="C5" s="36">
        <v>115.53087900672236</v>
      </c>
      <c r="D5" s="11">
        <v>90467</v>
      </c>
      <c r="E5" s="11">
        <v>146052</v>
      </c>
      <c r="F5" s="11">
        <v>3613</v>
      </c>
      <c r="G5" s="11">
        <v>2915</v>
      </c>
      <c r="H5" s="34"/>
    </row>
    <row r="6" spans="1:8" s="22" customFormat="1" x14ac:dyDescent="0.2">
      <c r="A6" s="9" t="s">
        <v>29</v>
      </c>
      <c r="B6" s="55">
        <v>451051</v>
      </c>
      <c r="C6" s="63">
        <v>151.45252911396017</v>
      </c>
      <c r="D6" s="42">
        <f>SUM(D4:D5)</f>
        <v>491085</v>
      </c>
      <c r="E6" s="42">
        <v>401180</v>
      </c>
      <c r="F6" s="42">
        <v>6315</v>
      </c>
      <c r="G6" s="42">
        <v>28403</v>
      </c>
      <c r="H6" s="64"/>
    </row>
    <row r="7" spans="1:8" x14ac:dyDescent="0.2">
      <c r="A7" s="1" t="s">
        <v>28</v>
      </c>
      <c r="B7" s="57">
        <v>56277</v>
      </c>
      <c r="C7" s="36">
        <v>132.15201109309487</v>
      </c>
      <c r="D7" s="11">
        <v>6629</v>
      </c>
      <c r="E7" s="11">
        <v>33525</v>
      </c>
      <c r="F7" s="11">
        <v>12657</v>
      </c>
      <c r="G7" s="11">
        <v>4879</v>
      </c>
      <c r="H7" s="34"/>
    </row>
    <row r="8" spans="1:8" x14ac:dyDescent="0.2">
      <c r="A8" s="1" t="s">
        <v>27</v>
      </c>
      <c r="B8" s="57">
        <v>53709</v>
      </c>
      <c r="C8" s="36">
        <v>172.80582229078959</v>
      </c>
      <c r="D8" s="11">
        <v>66241</v>
      </c>
      <c r="E8" s="11">
        <v>35697</v>
      </c>
      <c r="F8" s="11" t="s">
        <v>64</v>
      </c>
      <c r="G8" s="11" t="s">
        <v>63</v>
      </c>
      <c r="H8" s="34"/>
    </row>
    <row r="9" spans="1:8" x14ac:dyDescent="0.2">
      <c r="A9" s="1" t="s">
        <v>26</v>
      </c>
      <c r="B9" s="57">
        <v>42507</v>
      </c>
      <c r="C9" s="36">
        <v>119.54641715110148</v>
      </c>
      <c r="D9" s="11">
        <v>29562</v>
      </c>
      <c r="E9" s="11">
        <v>62532</v>
      </c>
      <c r="F9" s="11">
        <v>3590</v>
      </c>
      <c r="G9" s="11">
        <v>534</v>
      </c>
      <c r="H9" s="34"/>
    </row>
    <row r="10" spans="1:8" x14ac:dyDescent="0.2">
      <c r="A10" s="10" t="s">
        <v>25</v>
      </c>
      <c r="B10" s="66">
        <v>152493</v>
      </c>
      <c r="C10" s="63">
        <v>139.61683719013939</v>
      </c>
      <c r="D10" s="7">
        <f>SUM(D7:D9)</f>
        <v>102432</v>
      </c>
      <c r="E10" s="7">
        <v>131754</v>
      </c>
      <c r="F10" s="7">
        <v>16247</v>
      </c>
      <c r="G10" s="7">
        <v>5413</v>
      </c>
      <c r="H10" s="64"/>
    </row>
    <row r="11" spans="1:8" x14ac:dyDescent="0.2">
      <c r="A11" s="1" t="s">
        <v>24</v>
      </c>
      <c r="B11" s="57">
        <v>53619</v>
      </c>
      <c r="C11" s="36">
        <v>118.91629352158031</v>
      </c>
      <c r="D11" s="11">
        <v>24444</v>
      </c>
      <c r="E11" s="11">
        <v>45216</v>
      </c>
      <c r="F11" s="11">
        <v>2042</v>
      </c>
      <c r="G11" s="11">
        <v>4328</v>
      </c>
      <c r="H11" s="34"/>
    </row>
    <row r="12" spans="1:8" x14ac:dyDescent="0.2">
      <c r="A12" s="1" t="s">
        <v>23</v>
      </c>
      <c r="B12" s="4">
        <v>40982</v>
      </c>
      <c r="C12" s="36">
        <v>159.41775293399152</v>
      </c>
      <c r="D12" s="11">
        <v>21718</v>
      </c>
      <c r="E12" s="11">
        <v>25144</v>
      </c>
      <c r="F12" s="11">
        <v>974</v>
      </c>
      <c r="G12" s="11">
        <v>3696</v>
      </c>
      <c r="H12" s="34"/>
    </row>
    <row r="13" spans="1:8" x14ac:dyDescent="0.2">
      <c r="A13" s="1" t="s">
        <v>22</v>
      </c>
      <c r="B13" s="57">
        <v>51004</v>
      </c>
      <c r="C13" s="36">
        <v>178.27426568122519</v>
      </c>
      <c r="D13" s="11">
        <v>34027</v>
      </c>
      <c r="E13" s="11">
        <v>29964</v>
      </c>
      <c r="F13" s="11">
        <v>2305</v>
      </c>
      <c r="G13" s="11">
        <v>3412</v>
      </c>
      <c r="H13" s="34"/>
    </row>
    <row r="14" spans="1:8" x14ac:dyDescent="0.2">
      <c r="A14" s="65" t="s">
        <v>21</v>
      </c>
      <c r="B14" s="55">
        <v>145605</v>
      </c>
      <c r="C14" s="63">
        <v>146.4738094004588</v>
      </c>
      <c r="D14" s="7">
        <f>SUM(D11:D13)</f>
        <v>80189</v>
      </c>
      <c r="E14" s="7">
        <v>100324</v>
      </c>
      <c r="F14" s="7">
        <v>5321</v>
      </c>
      <c r="G14" s="7">
        <v>11436</v>
      </c>
      <c r="H14" s="64"/>
    </row>
    <row r="15" spans="1:8" x14ac:dyDescent="0.2">
      <c r="A15" s="1" t="s">
        <v>20</v>
      </c>
      <c r="B15" s="57">
        <v>104957</v>
      </c>
      <c r="C15" s="36">
        <v>268.995671239758</v>
      </c>
      <c r="D15" s="11">
        <v>68620</v>
      </c>
      <c r="E15" s="11">
        <v>72657</v>
      </c>
      <c r="F15" s="11">
        <v>12396</v>
      </c>
      <c r="G15" s="11">
        <v>7324</v>
      </c>
      <c r="H15" s="34"/>
    </row>
    <row r="16" spans="1:8" x14ac:dyDescent="0.2">
      <c r="A16" s="1" t="s">
        <v>19</v>
      </c>
      <c r="B16" s="57">
        <v>34372</v>
      </c>
      <c r="C16" s="36">
        <v>108.46375101175929</v>
      </c>
      <c r="D16" s="11">
        <v>81410</v>
      </c>
      <c r="E16" s="11">
        <v>42174</v>
      </c>
      <c r="F16" s="11">
        <v>7207</v>
      </c>
      <c r="G16" s="11">
        <v>589</v>
      </c>
      <c r="H16" s="34"/>
    </row>
    <row r="17" spans="1:8" x14ac:dyDescent="0.2">
      <c r="A17" s="1" t="s">
        <v>18</v>
      </c>
      <c r="B17" s="57">
        <v>40134</v>
      </c>
      <c r="C17" s="36">
        <v>174.38230367652329</v>
      </c>
      <c r="D17" s="11">
        <v>46462</v>
      </c>
      <c r="E17" s="11">
        <v>29602</v>
      </c>
      <c r="F17" s="11">
        <v>6003</v>
      </c>
      <c r="G17" s="11">
        <v>163</v>
      </c>
      <c r="H17" s="34"/>
    </row>
    <row r="18" spans="1:8" x14ac:dyDescent="0.2">
      <c r="A18" s="10" t="s">
        <v>17</v>
      </c>
      <c r="B18" s="55">
        <v>179463</v>
      </c>
      <c r="C18" s="63">
        <v>191.48255122280679</v>
      </c>
      <c r="D18" s="7">
        <f>SUM(D15:D17)</f>
        <v>196492</v>
      </c>
      <c r="E18" s="7">
        <v>144433</v>
      </c>
      <c r="F18" s="7">
        <v>25606</v>
      </c>
      <c r="G18" s="7">
        <v>8076</v>
      </c>
      <c r="H18" s="64"/>
    </row>
    <row r="19" spans="1:8" x14ac:dyDescent="0.2">
      <c r="A19" s="9" t="s">
        <v>16</v>
      </c>
      <c r="B19" s="55">
        <v>477561</v>
      </c>
      <c r="C19" s="63">
        <v>157.94855173063868</v>
      </c>
      <c r="D19" s="6">
        <f>SUM(D10,D14,D18)</f>
        <v>379113</v>
      </c>
      <c r="E19" s="6">
        <v>376511</v>
      </c>
      <c r="F19" s="6">
        <v>47174</v>
      </c>
      <c r="G19" s="6">
        <v>24925</v>
      </c>
      <c r="H19" s="64"/>
    </row>
    <row r="20" spans="1:8" x14ac:dyDescent="0.2">
      <c r="A20" s="1" t="s">
        <v>15</v>
      </c>
      <c r="B20" s="57">
        <v>96197</v>
      </c>
      <c r="C20" s="36">
        <v>141.14921345742724</v>
      </c>
      <c r="D20" s="11">
        <v>112586</v>
      </c>
      <c r="E20" s="11">
        <v>59856</v>
      </c>
      <c r="F20" s="11" t="s">
        <v>63</v>
      </c>
      <c r="G20" s="11">
        <v>941</v>
      </c>
      <c r="H20" s="34"/>
    </row>
    <row r="21" spans="1:8" x14ac:dyDescent="0.2">
      <c r="A21" s="1" t="s">
        <v>14</v>
      </c>
      <c r="B21" s="57">
        <v>54365</v>
      </c>
      <c r="C21" s="36">
        <v>177.28073879746495</v>
      </c>
      <c r="D21" s="11">
        <v>64829</v>
      </c>
      <c r="E21" s="11">
        <v>31582</v>
      </c>
      <c r="F21" s="11">
        <v>803</v>
      </c>
      <c r="G21" s="11">
        <v>8284</v>
      </c>
      <c r="H21" s="34"/>
    </row>
    <row r="22" spans="1:8" x14ac:dyDescent="0.2">
      <c r="A22" s="1" t="s">
        <v>13</v>
      </c>
      <c r="B22" s="57">
        <v>33058</v>
      </c>
      <c r="C22" s="36">
        <v>164.93868061030005</v>
      </c>
      <c r="D22" s="11">
        <v>25441</v>
      </c>
      <c r="E22" s="11">
        <v>34720</v>
      </c>
      <c r="F22" s="11">
        <v>3453</v>
      </c>
      <c r="G22" s="11">
        <v>2738</v>
      </c>
      <c r="H22" s="34"/>
    </row>
    <row r="23" spans="1:8" x14ac:dyDescent="0.2">
      <c r="A23" s="10" t="s">
        <v>12</v>
      </c>
      <c r="B23" s="55">
        <v>183620</v>
      </c>
      <c r="C23" s="63">
        <v>154.48251260817753</v>
      </c>
      <c r="D23" s="7">
        <f>SUM(D20:D22)</f>
        <v>202856</v>
      </c>
      <c r="E23" s="7">
        <v>126158</v>
      </c>
      <c r="F23" s="7">
        <v>4256</v>
      </c>
      <c r="G23" s="7">
        <v>11963</v>
      </c>
      <c r="H23" s="64"/>
    </row>
    <row r="24" spans="1:8" x14ac:dyDescent="0.2">
      <c r="A24" s="1" t="s">
        <v>11</v>
      </c>
      <c r="B24" s="57">
        <v>63181</v>
      </c>
      <c r="C24" s="36">
        <v>117.25035747060204</v>
      </c>
      <c r="D24" s="11">
        <v>54747</v>
      </c>
      <c r="E24" s="11">
        <v>65161</v>
      </c>
      <c r="F24" s="11">
        <v>16911</v>
      </c>
      <c r="G24" s="11">
        <v>1268</v>
      </c>
      <c r="H24" s="34"/>
    </row>
    <row r="25" spans="1:8" x14ac:dyDescent="0.2">
      <c r="A25" s="1" t="s">
        <v>10</v>
      </c>
      <c r="B25" s="57">
        <v>50272</v>
      </c>
      <c r="C25" s="36">
        <v>130.59697615212758</v>
      </c>
      <c r="D25" s="11">
        <v>56045</v>
      </c>
      <c r="E25" s="11">
        <v>48132</v>
      </c>
      <c r="F25" s="11">
        <v>5250</v>
      </c>
      <c r="G25" s="11">
        <v>158</v>
      </c>
      <c r="H25" s="39"/>
    </row>
    <row r="26" spans="1:8" x14ac:dyDescent="0.2">
      <c r="A26" s="1" t="s">
        <v>9</v>
      </c>
      <c r="B26" s="57">
        <v>70206</v>
      </c>
      <c r="C26" s="36">
        <v>126.79807146140348</v>
      </c>
      <c r="D26" s="11">
        <v>30594</v>
      </c>
      <c r="E26" s="11">
        <v>17205</v>
      </c>
      <c r="F26" s="11">
        <v>2218</v>
      </c>
      <c r="G26" s="11">
        <v>10051</v>
      </c>
      <c r="H26" s="39"/>
    </row>
    <row r="27" spans="1:8" x14ac:dyDescent="0.2">
      <c r="A27" s="10" t="s">
        <v>8</v>
      </c>
      <c r="B27" s="55">
        <v>183659</v>
      </c>
      <c r="C27" s="63">
        <v>124.30565848990071</v>
      </c>
      <c r="D27" s="7">
        <f>SUM(D24:D26)</f>
        <v>141386</v>
      </c>
      <c r="E27" s="7">
        <v>130498</v>
      </c>
      <c r="F27" s="7">
        <v>24379</v>
      </c>
      <c r="G27" s="7">
        <v>11477</v>
      </c>
      <c r="H27" s="64"/>
    </row>
    <row r="28" spans="1:8" x14ac:dyDescent="0.2">
      <c r="A28" s="1" t="s">
        <v>7</v>
      </c>
      <c r="B28" s="57">
        <v>83001</v>
      </c>
      <c r="C28" s="36">
        <v>158.52697743309719</v>
      </c>
      <c r="D28" s="11">
        <v>95371</v>
      </c>
      <c r="E28" s="11">
        <v>44313</v>
      </c>
      <c r="F28" s="11">
        <v>9737</v>
      </c>
      <c r="G28" s="11">
        <v>2680</v>
      </c>
      <c r="H28" s="34"/>
    </row>
    <row r="29" spans="1:8" x14ac:dyDescent="0.2">
      <c r="A29" s="1" t="s">
        <v>6</v>
      </c>
      <c r="B29" s="57">
        <v>58942</v>
      </c>
      <c r="C29" s="36">
        <v>163.83199312896261</v>
      </c>
      <c r="D29" s="11">
        <v>38076</v>
      </c>
      <c r="E29" s="11">
        <v>44665</v>
      </c>
      <c r="F29" s="11">
        <v>1487</v>
      </c>
      <c r="G29" s="11">
        <v>4545</v>
      </c>
      <c r="H29" s="34"/>
    </row>
    <row r="30" spans="1:8" x14ac:dyDescent="0.2">
      <c r="A30" s="1" t="s">
        <v>5</v>
      </c>
      <c r="B30" s="57">
        <v>43095</v>
      </c>
      <c r="C30" s="36">
        <v>102.46162295691951</v>
      </c>
      <c r="D30" s="11">
        <v>64919</v>
      </c>
      <c r="E30" s="11">
        <v>60520</v>
      </c>
      <c r="F30" s="11">
        <v>3175</v>
      </c>
      <c r="G30" s="11">
        <v>1788</v>
      </c>
      <c r="H30" s="34"/>
    </row>
    <row r="31" spans="1:8" x14ac:dyDescent="0.2">
      <c r="A31" s="10" t="s">
        <v>4</v>
      </c>
      <c r="B31" s="55">
        <v>185038</v>
      </c>
      <c r="C31" s="63">
        <v>141.90640088838171</v>
      </c>
      <c r="D31" s="7">
        <f>SUM(D28:D30)</f>
        <v>198366</v>
      </c>
      <c r="E31" s="7">
        <v>149498</v>
      </c>
      <c r="F31" s="7">
        <v>14399</v>
      </c>
      <c r="G31" s="7">
        <v>9013</v>
      </c>
      <c r="H31" s="64"/>
    </row>
    <row r="32" spans="1:8" x14ac:dyDescent="0.2">
      <c r="A32" s="9" t="s">
        <v>3</v>
      </c>
      <c r="B32" s="55">
        <v>552317</v>
      </c>
      <c r="C32" s="63">
        <v>139.1213909494283</v>
      </c>
      <c r="D32" s="6">
        <f>SUM(D23,D27,D31)</f>
        <v>542608</v>
      </c>
      <c r="E32" s="6">
        <v>406154</v>
      </c>
      <c r="F32" s="6">
        <v>43034</v>
      </c>
      <c r="G32" s="6">
        <v>32453</v>
      </c>
      <c r="H32" s="63"/>
    </row>
    <row r="33" spans="1:8" x14ac:dyDescent="0.2">
      <c r="A33" s="8" t="s">
        <v>2</v>
      </c>
      <c r="B33" s="55">
        <v>1480929</v>
      </c>
      <c r="C33" s="63">
        <v>148.51279765845965</v>
      </c>
      <c r="D33" s="7">
        <f>SUM(D6,D19,D32)</f>
        <v>1412806</v>
      </c>
      <c r="E33" s="7">
        <v>1183845</v>
      </c>
      <c r="F33" s="7">
        <v>96523</v>
      </c>
      <c r="G33" s="7">
        <v>85781</v>
      </c>
      <c r="H33" s="63"/>
    </row>
    <row r="34" spans="1:8" x14ac:dyDescent="0.2">
      <c r="A34" s="1" t="s">
        <v>1</v>
      </c>
      <c r="B34" s="35"/>
      <c r="C34" s="35"/>
      <c r="D34" s="35"/>
      <c r="E34" s="35"/>
      <c r="F34" s="35"/>
      <c r="G34" s="35"/>
      <c r="H34" s="34"/>
    </row>
    <row r="35" spans="1:8" x14ac:dyDescent="0.2">
      <c r="A35" s="5" t="s">
        <v>0</v>
      </c>
      <c r="B35" s="4">
        <f>SUM(B33-B4)</f>
        <v>1173287</v>
      </c>
      <c r="C35" s="36">
        <v>142.47801435931513</v>
      </c>
      <c r="D35" s="33">
        <f>SUM(D33)-D4</f>
        <v>1012188</v>
      </c>
      <c r="E35" s="33">
        <f>SUM(E33)-E4</f>
        <v>928717</v>
      </c>
      <c r="F35" s="33">
        <f>SUM(F33)-F4</f>
        <v>93821</v>
      </c>
      <c r="G35" s="33">
        <f>SUM(G33)-G4</f>
        <v>60293</v>
      </c>
      <c r="H35" s="34"/>
    </row>
  </sheetData>
  <mergeCells count="3">
    <mergeCell ref="D2:G2"/>
    <mergeCell ref="A2:A3"/>
    <mergeCell ref="B2:C2"/>
  </mergeCells>
  <pageMargins left="0.74803149606299213" right="0.74803149606299213" top="0.6692913385826772" bottom="1.4960629921259843" header="0.51181102362204722" footer="1.1023622047244095"/>
  <pageSetup paperSize="9" orientation="portrait" cellComments="atEnd" r:id="rId1"/>
  <headerFooter alignWithMargins="0">
    <oddFooter>&amp;R&amp;D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0B767-80E4-4538-90C3-2EE87FE7075C}">
  <dimension ref="A1:J35"/>
  <sheetViews>
    <sheetView zoomScaleNormal="100" zoomScaleSheetLayoutView="100" workbookViewId="0"/>
  </sheetViews>
  <sheetFormatPr defaultRowHeight="11.25" x14ac:dyDescent="0.2"/>
  <cols>
    <col min="1" max="1" width="22.5703125" style="1" customWidth="1"/>
    <col min="2" max="2" width="8.140625" style="1" customWidth="1"/>
    <col min="3" max="3" width="11.140625" style="1" customWidth="1"/>
    <col min="4" max="5" width="8.140625" style="1" customWidth="1"/>
    <col min="6" max="6" width="8.140625" style="3" customWidth="1"/>
    <col min="7" max="9" width="8.140625" style="1" customWidth="1"/>
    <col min="10" max="16384" width="9.140625" style="1"/>
  </cols>
  <sheetData>
    <row r="1" spans="1:10" ht="12" thickBot="1" x14ac:dyDescent="0.25">
      <c r="A1" s="21" t="s">
        <v>79</v>
      </c>
      <c r="B1" s="21"/>
      <c r="C1" s="21"/>
      <c r="D1" s="21"/>
      <c r="E1" s="40"/>
      <c r="F1" s="95"/>
      <c r="G1" s="40"/>
      <c r="I1" s="94"/>
    </row>
    <row r="2" spans="1:10" ht="26.25" customHeight="1" x14ac:dyDescent="0.2">
      <c r="A2" s="131" t="s">
        <v>39</v>
      </c>
      <c r="B2" s="142" t="s">
        <v>78</v>
      </c>
      <c r="C2" s="143"/>
      <c r="D2" s="142" t="s">
        <v>77</v>
      </c>
      <c r="E2" s="153"/>
      <c r="F2" s="142" t="s">
        <v>76</v>
      </c>
      <c r="G2" s="153"/>
      <c r="H2" s="142" t="s">
        <v>75</v>
      </c>
      <c r="I2" s="153"/>
    </row>
    <row r="3" spans="1:10" ht="41.25" customHeight="1" x14ac:dyDescent="0.2">
      <c r="A3" s="132"/>
      <c r="B3" s="70" t="s">
        <v>74</v>
      </c>
      <c r="C3" s="70" t="s">
        <v>73</v>
      </c>
      <c r="D3" s="70" t="s">
        <v>48</v>
      </c>
      <c r="E3" s="93" t="s">
        <v>47</v>
      </c>
      <c r="F3" s="70" t="s">
        <v>48</v>
      </c>
      <c r="G3" s="93" t="s">
        <v>47</v>
      </c>
      <c r="H3" s="70" t="s">
        <v>48</v>
      </c>
      <c r="I3" s="93" t="s">
        <v>47</v>
      </c>
    </row>
    <row r="4" spans="1:10" x14ac:dyDescent="0.2">
      <c r="A4" s="1" t="s">
        <v>31</v>
      </c>
      <c r="B4" s="92">
        <v>285</v>
      </c>
      <c r="C4" s="91">
        <v>138067</v>
      </c>
      <c r="D4" s="90">
        <v>409</v>
      </c>
      <c r="E4" s="88">
        <v>2.3548201556484307</v>
      </c>
      <c r="F4" s="58">
        <v>12368</v>
      </c>
      <c r="G4" s="89">
        <v>71.078784925182788</v>
      </c>
      <c r="H4" s="58">
        <v>4181</v>
      </c>
      <c r="I4" s="89">
        <v>24.0281694511796</v>
      </c>
      <c r="J4" s="88"/>
    </row>
    <row r="5" spans="1:10" x14ac:dyDescent="0.2">
      <c r="A5" s="1" t="s">
        <v>30</v>
      </c>
      <c r="B5" s="84">
        <v>112</v>
      </c>
      <c r="C5" s="83">
        <v>63462</v>
      </c>
      <c r="D5" s="33">
        <v>160</v>
      </c>
      <c r="E5" s="76">
        <v>1.2889665670268657</v>
      </c>
      <c r="F5" s="33">
        <v>30498</v>
      </c>
      <c r="G5" s="34">
        <v>244.95441139618711</v>
      </c>
      <c r="H5" s="33">
        <v>258</v>
      </c>
      <c r="I5" s="34">
        <v>2.0722092642211383</v>
      </c>
      <c r="J5" s="75"/>
    </row>
    <row r="6" spans="1:10" x14ac:dyDescent="0.2">
      <c r="A6" s="9" t="s">
        <v>29</v>
      </c>
      <c r="B6" s="82">
        <v>397</v>
      </c>
      <c r="C6" s="80">
        <v>201529</v>
      </c>
      <c r="D6" s="55">
        <v>569</v>
      </c>
      <c r="E6" s="79">
        <v>1.9105708459984201</v>
      </c>
      <c r="F6" s="55">
        <v>42866</v>
      </c>
      <c r="G6" s="63">
        <v>143.60040856403276</v>
      </c>
      <c r="H6" s="55">
        <v>4439</v>
      </c>
      <c r="I6" s="63">
        <v>14.870578398165012</v>
      </c>
      <c r="J6" s="78"/>
    </row>
    <row r="7" spans="1:10" x14ac:dyDescent="0.2">
      <c r="A7" s="1" t="s">
        <v>28</v>
      </c>
      <c r="B7" s="84">
        <v>30</v>
      </c>
      <c r="C7" s="83">
        <v>27690</v>
      </c>
      <c r="D7" s="33">
        <v>31</v>
      </c>
      <c r="E7" s="76">
        <v>0.727954998291654</v>
      </c>
      <c r="F7" s="33">
        <v>2675</v>
      </c>
      <c r="G7" s="34">
        <v>62.855249646953226</v>
      </c>
      <c r="H7" s="33">
        <v>1474</v>
      </c>
      <c r="I7" s="34">
        <v>34.635004852190299</v>
      </c>
      <c r="J7" s="75"/>
    </row>
    <row r="8" spans="1:10" x14ac:dyDescent="0.2">
      <c r="A8" s="1" t="s">
        <v>27</v>
      </c>
      <c r="B8" s="84">
        <v>37</v>
      </c>
      <c r="C8" s="83">
        <v>37437</v>
      </c>
      <c r="D8" s="33">
        <v>44</v>
      </c>
      <c r="E8" s="76">
        <v>1.4156763635135157</v>
      </c>
      <c r="F8" s="4">
        <v>6585</v>
      </c>
      <c r="G8" s="36">
        <v>212.2823984526112</v>
      </c>
      <c r="H8" s="76" t="s">
        <v>63</v>
      </c>
      <c r="I8" s="36" t="s">
        <v>63</v>
      </c>
      <c r="J8" s="75"/>
    </row>
    <row r="9" spans="1:10" x14ac:dyDescent="0.2">
      <c r="A9" s="1" t="s">
        <v>26</v>
      </c>
      <c r="B9" s="84">
        <v>19</v>
      </c>
      <c r="C9" s="83">
        <v>33834</v>
      </c>
      <c r="D9" s="33">
        <v>23</v>
      </c>
      <c r="E9" s="76">
        <v>0.64685054096391981</v>
      </c>
      <c r="F9" s="33">
        <v>6966</v>
      </c>
      <c r="G9" s="34">
        <v>196.46609225388855</v>
      </c>
      <c r="H9" s="33">
        <v>122</v>
      </c>
      <c r="I9" s="34">
        <v>3.4408359539153612</v>
      </c>
      <c r="J9" s="75"/>
    </row>
    <row r="10" spans="1:10" x14ac:dyDescent="0.2">
      <c r="A10" s="10" t="s">
        <v>25</v>
      </c>
      <c r="B10" s="82">
        <v>86</v>
      </c>
      <c r="C10" s="80">
        <v>98961</v>
      </c>
      <c r="D10" s="55">
        <v>98</v>
      </c>
      <c r="E10" s="79">
        <v>0.89725102428528913</v>
      </c>
      <c r="F10" s="55">
        <v>16226</v>
      </c>
      <c r="G10" s="63">
        <v>148.81514675158161</v>
      </c>
      <c r="H10" s="55">
        <v>1596</v>
      </c>
      <c r="I10" s="63">
        <v>14.637555418188354</v>
      </c>
      <c r="J10" s="78"/>
    </row>
    <row r="11" spans="1:10" x14ac:dyDescent="0.2">
      <c r="A11" s="1" t="s">
        <v>24</v>
      </c>
      <c r="B11" s="84">
        <v>21</v>
      </c>
      <c r="C11" s="83">
        <v>33644</v>
      </c>
      <c r="D11" s="33">
        <v>37</v>
      </c>
      <c r="E11" s="76">
        <v>0.82058651975950159</v>
      </c>
      <c r="F11" s="33">
        <v>2603</v>
      </c>
      <c r="G11" s="34">
        <v>57.610545629189936</v>
      </c>
      <c r="H11" s="33">
        <v>730</v>
      </c>
      <c r="I11" s="34">
        <v>16.1566263193656</v>
      </c>
      <c r="J11" s="75"/>
    </row>
    <row r="12" spans="1:10" x14ac:dyDescent="0.2">
      <c r="A12" s="1" t="s">
        <v>23</v>
      </c>
      <c r="B12" s="84">
        <v>16</v>
      </c>
      <c r="C12" s="83">
        <v>18221</v>
      </c>
      <c r="D12" s="33">
        <v>22</v>
      </c>
      <c r="E12" s="76">
        <v>0.85578804464101643</v>
      </c>
      <c r="F12" s="33">
        <v>1967</v>
      </c>
      <c r="G12" s="34">
        <v>76.698718698578318</v>
      </c>
      <c r="H12" s="33">
        <v>502</v>
      </c>
      <c r="I12" s="34">
        <v>19.574355255051511</v>
      </c>
      <c r="J12" s="75"/>
    </row>
    <row r="13" spans="1:10" x14ac:dyDescent="0.2">
      <c r="A13" s="1" t="s">
        <v>22</v>
      </c>
      <c r="B13" s="84">
        <v>20</v>
      </c>
      <c r="C13" s="83">
        <v>28428</v>
      </c>
      <c r="D13" s="33">
        <v>29</v>
      </c>
      <c r="E13" s="76">
        <v>1.0136369117629067</v>
      </c>
      <c r="F13" s="33">
        <v>5254</v>
      </c>
      <c r="G13" s="34">
        <v>184.25131683230816</v>
      </c>
      <c r="H13" s="33">
        <v>587</v>
      </c>
      <c r="I13" s="34">
        <v>20.585367906464576</v>
      </c>
      <c r="J13" s="75"/>
    </row>
    <row r="14" spans="1:10" x14ac:dyDescent="0.2">
      <c r="A14" s="10" t="s">
        <v>21</v>
      </c>
      <c r="B14" s="82">
        <v>57</v>
      </c>
      <c r="C14" s="80">
        <v>80293</v>
      </c>
      <c r="D14" s="55">
        <v>88</v>
      </c>
      <c r="E14" s="79">
        <v>0.88525086550876531</v>
      </c>
      <c r="F14" s="55">
        <v>9824</v>
      </c>
      <c r="G14" s="63">
        <v>98.888809478991661</v>
      </c>
      <c r="H14" s="55">
        <v>1819</v>
      </c>
      <c r="I14" s="63">
        <v>18.310132781177305</v>
      </c>
      <c r="J14" s="78"/>
    </row>
    <row r="15" spans="1:10" x14ac:dyDescent="0.2">
      <c r="A15" s="1" t="s">
        <v>20</v>
      </c>
      <c r="B15" s="84">
        <v>10</v>
      </c>
      <c r="C15" s="83">
        <v>32023</v>
      </c>
      <c r="D15" s="33">
        <v>14</v>
      </c>
      <c r="E15" s="76">
        <v>0.35880783533795851</v>
      </c>
      <c r="F15" s="33">
        <v>9080</v>
      </c>
      <c r="G15" s="34">
        <v>233.47484102883206</v>
      </c>
      <c r="H15" s="33">
        <v>99</v>
      </c>
      <c r="I15" s="34">
        <v>2.5455957336844026</v>
      </c>
      <c r="J15" s="75"/>
    </row>
    <row r="16" spans="1:10" x14ac:dyDescent="0.2">
      <c r="A16" s="1" t="s">
        <v>19</v>
      </c>
      <c r="B16" s="84">
        <v>27</v>
      </c>
      <c r="C16" s="83">
        <v>24836</v>
      </c>
      <c r="D16" s="33">
        <v>39</v>
      </c>
      <c r="E16" s="76">
        <v>1.2306779615555137</v>
      </c>
      <c r="F16" s="33">
        <v>4768</v>
      </c>
      <c r="G16" s="34">
        <v>150.95773310115561</v>
      </c>
      <c r="H16" s="33">
        <v>109</v>
      </c>
      <c r="I16" s="34">
        <v>3.4510052239987337</v>
      </c>
      <c r="J16" s="75"/>
    </row>
    <row r="17" spans="1:10" x14ac:dyDescent="0.2">
      <c r="A17" s="1" t="s">
        <v>18</v>
      </c>
      <c r="B17" s="84">
        <v>36</v>
      </c>
      <c r="C17" s="83">
        <v>24030</v>
      </c>
      <c r="D17" s="33">
        <v>48</v>
      </c>
      <c r="E17" s="76">
        <v>2.0856008811663722</v>
      </c>
      <c r="F17" s="33">
        <v>3217</v>
      </c>
      <c r="G17" s="34">
        <v>140.40922502138653</v>
      </c>
      <c r="H17" s="33">
        <v>25</v>
      </c>
      <c r="I17" s="34">
        <v>1.0911503343284623</v>
      </c>
      <c r="J17" s="75"/>
    </row>
    <row r="18" spans="1:10" x14ac:dyDescent="0.2">
      <c r="A18" s="10" t="s">
        <v>17</v>
      </c>
      <c r="B18" s="82">
        <v>73</v>
      </c>
      <c r="C18" s="80">
        <v>80889</v>
      </c>
      <c r="D18" s="55">
        <v>101</v>
      </c>
      <c r="E18" s="79">
        <v>1.077644844536394</v>
      </c>
      <c r="F18" s="55">
        <v>17065</v>
      </c>
      <c r="G18" s="63">
        <v>182.73362652095091</v>
      </c>
      <c r="H18" s="55">
        <v>233</v>
      </c>
      <c r="I18" s="63">
        <v>2.4949859349183452</v>
      </c>
      <c r="J18" s="78"/>
    </row>
    <row r="19" spans="1:10" x14ac:dyDescent="0.2">
      <c r="A19" s="9" t="s">
        <v>16</v>
      </c>
      <c r="B19" s="87">
        <v>216</v>
      </c>
      <c r="C19" s="80">
        <v>260143</v>
      </c>
      <c r="D19" s="6">
        <v>287</v>
      </c>
      <c r="E19" s="79">
        <v>0.9492239598018537</v>
      </c>
      <c r="F19" s="6">
        <v>43115</v>
      </c>
      <c r="G19" s="38">
        <v>142.87570029473187</v>
      </c>
      <c r="H19" s="6">
        <v>3648</v>
      </c>
      <c r="I19" s="38">
        <v>12.088845057988678</v>
      </c>
      <c r="J19" s="78"/>
    </row>
    <row r="20" spans="1:10" x14ac:dyDescent="0.2">
      <c r="A20" s="1" t="s">
        <v>15</v>
      </c>
      <c r="B20" s="86">
        <v>90</v>
      </c>
      <c r="C20" s="83">
        <v>43183</v>
      </c>
      <c r="D20" s="4">
        <v>152</v>
      </c>
      <c r="E20" s="76">
        <v>2.2302858140616588</v>
      </c>
      <c r="F20" s="4">
        <v>4953</v>
      </c>
      <c r="G20" s="36">
        <v>73.024985956733474</v>
      </c>
      <c r="H20" s="4">
        <v>478</v>
      </c>
      <c r="I20" s="36">
        <v>7.0474345421600235</v>
      </c>
      <c r="J20" s="75"/>
    </row>
    <row r="21" spans="1:10" x14ac:dyDescent="0.2">
      <c r="A21" s="1" t="s">
        <v>14</v>
      </c>
      <c r="B21" s="84">
        <v>14</v>
      </c>
      <c r="C21" s="83">
        <v>36020</v>
      </c>
      <c r="D21" s="35">
        <v>41</v>
      </c>
      <c r="E21" s="76">
        <v>1.3369834067315485</v>
      </c>
      <c r="F21" s="4">
        <v>4609</v>
      </c>
      <c r="G21" s="36">
        <v>150.94846333219797</v>
      </c>
      <c r="H21" s="35">
        <v>910</v>
      </c>
      <c r="I21" s="36">
        <v>29.803233159535722</v>
      </c>
      <c r="J21" s="75"/>
    </row>
    <row r="22" spans="1:10" x14ac:dyDescent="0.2">
      <c r="A22" s="1" t="s">
        <v>13</v>
      </c>
      <c r="B22" s="84">
        <v>25</v>
      </c>
      <c r="C22" s="83">
        <v>15688</v>
      </c>
      <c r="D22" s="57">
        <v>33</v>
      </c>
      <c r="E22" s="76">
        <v>1.6464929699739554</v>
      </c>
      <c r="F22" s="57">
        <v>3495</v>
      </c>
      <c r="G22" s="85">
        <v>175.68729170122606</v>
      </c>
      <c r="H22" s="57">
        <v>779</v>
      </c>
      <c r="I22" s="85">
        <v>39.158912799786862</v>
      </c>
      <c r="J22" s="75"/>
    </row>
    <row r="23" spans="1:10" s="12" customFormat="1" x14ac:dyDescent="0.2">
      <c r="A23" s="10" t="s">
        <v>12</v>
      </c>
      <c r="B23" s="82">
        <v>129</v>
      </c>
      <c r="C23" s="80">
        <v>94891</v>
      </c>
      <c r="D23" s="56">
        <v>226</v>
      </c>
      <c r="E23" s="79">
        <v>1.9013750054159744</v>
      </c>
      <c r="F23" s="56">
        <v>13057</v>
      </c>
      <c r="G23" s="64">
        <v>110.4158034045648</v>
      </c>
      <c r="H23" s="56">
        <v>2167</v>
      </c>
      <c r="I23" s="64">
        <v>18.325116487530973</v>
      </c>
      <c r="J23" s="78"/>
    </row>
    <row r="24" spans="1:10" s="12" customFormat="1" x14ac:dyDescent="0.2">
      <c r="A24" s="1" t="s">
        <v>11</v>
      </c>
      <c r="B24" s="84">
        <v>97</v>
      </c>
      <c r="C24" s="83">
        <v>27199</v>
      </c>
      <c r="D24" s="33">
        <v>123</v>
      </c>
      <c r="E24" s="76">
        <v>2.2826156548462437</v>
      </c>
      <c r="F24" s="33">
        <v>12530</v>
      </c>
      <c r="G24" s="34">
        <v>232.88361209359206</v>
      </c>
      <c r="H24" s="33">
        <v>134</v>
      </c>
      <c r="I24" s="34">
        <v>2.4905350375531796</v>
      </c>
      <c r="J24" s="75"/>
    </row>
    <row r="25" spans="1:10" x14ac:dyDescent="0.2">
      <c r="A25" s="1" t="s">
        <v>10</v>
      </c>
      <c r="B25" s="84">
        <v>28</v>
      </c>
      <c r="C25" s="83">
        <v>34834</v>
      </c>
      <c r="D25" s="33">
        <v>52</v>
      </c>
      <c r="E25" s="76">
        <v>1.3508598742661195</v>
      </c>
      <c r="F25" s="33">
        <v>7405</v>
      </c>
      <c r="G25" s="34">
        <v>193.27744252573552</v>
      </c>
      <c r="H25" s="33">
        <v>81</v>
      </c>
      <c r="I25" s="34">
        <v>2.1141759411998078</v>
      </c>
      <c r="J25" s="75"/>
    </row>
    <row r="26" spans="1:10" x14ac:dyDescent="0.2">
      <c r="A26" s="1" t="s">
        <v>9</v>
      </c>
      <c r="B26" s="84">
        <v>109</v>
      </c>
      <c r="C26" s="83">
        <v>55916</v>
      </c>
      <c r="D26" s="33">
        <v>137</v>
      </c>
      <c r="E26" s="76">
        <v>2.4743377760038001</v>
      </c>
      <c r="F26" s="33">
        <v>2831</v>
      </c>
      <c r="G26" s="34">
        <v>51.2982200550491</v>
      </c>
      <c r="H26" s="33">
        <v>1248</v>
      </c>
      <c r="I26" s="34">
        <v>22.613980441081338</v>
      </c>
      <c r="J26" s="75"/>
    </row>
    <row r="27" spans="1:10" x14ac:dyDescent="0.2">
      <c r="A27" s="10" t="s">
        <v>8</v>
      </c>
      <c r="B27" s="82">
        <v>234</v>
      </c>
      <c r="C27" s="80">
        <v>117949</v>
      </c>
      <c r="D27" s="55">
        <v>312</v>
      </c>
      <c r="E27" s="79">
        <v>2.1117051409867758</v>
      </c>
      <c r="F27" s="55">
        <v>22766</v>
      </c>
      <c r="G27" s="63">
        <v>154.55155203267265</v>
      </c>
      <c r="H27" s="55">
        <v>1463</v>
      </c>
      <c r="I27" s="63">
        <v>9.9318686033471</v>
      </c>
      <c r="J27" s="78"/>
    </row>
    <row r="28" spans="1:10" x14ac:dyDescent="0.2">
      <c r="A28" s="1" t="s">
        <v>7</v>
      </c>
      <c r="B28" s="84">
        <v>24</v>
      </c>
      <c r="C28" s="83">
        <v>36703</v>
      </c>
      <c r="D28" s="33">
        <v>47</v>
      </c>
      <c r="E28" s="76">
        <v>0.89767206893357521</v>
      </c>
      <c r="F28" s="33">
        <v>3194</v>
      </c>
      <c r="G28" s="34">
        <v>61.151189327451789</v>
      </c>
      <c r="H28" s="33">
        <v>529</v>
      </c>
      <c r="I28" s="34">
        <v>10.128046072079522</v>
      </c>
      <c r="J28" s="75"/>
    </row>
    <row r="29" spans="1:10" x14ac:dyDescent="0.2">
      <c r="A29" s="1" t="s">
        <v>6</v>
      </c>
      <c r="B29" s="84">
        <v>23</v>
      </c>
      <c r="C29" s="83">
        <v>25946</v>
      </c>
      <c r="D29" s="33">
        <v>31</v>
      </c>
      <c r="E29" s="76">
        <v>0.86165922211629065</v>
      </c>
      <c r="F29" s="33">
        <v>2536</v>
      </c>
      <c r="G29" s="34">
        <v>70.889472801475932</v>
      </c>
      <c r="H29" s="33">
        <v>821</v>
      </c>
      <c r="I29" s="34">
        <v>22.949628221613462</v>
      </c>
      <c r="J29" s="75"/>
    </row>
    <row r="30" spans="1:10" x14ac:dyDescent="0.2">
      <c r="A30" s="1" t="s">
        <v>5</v>
      </c>
      <c r="B30" s="84">
        <v>27</v>
      </c>
      <c r="C30" s="83">
        <v>24193</v>
      </c>
      <c r="D30" s="33">
        <v>43</v>
      </c>
      <c r="E30" s="76">
        <v>1.0223575326946372</v>
      </c>
      <c r="F30" s="33">
        <v>8790</v>
      </c>
      <c r="G30" s="34">
        <v>209.60211366682086</v>
      </c>
      <c r="H30" s="33">
        <v>312</v>
      </c>
      <c r="I30" s="34">
        <v>7.4398019868086589</v>
      </c>
      <c r="J30" s="75"/>
    </row>
    <row r="31" spans="1:10" x14ac:dyDescent="0.2">
      <c r="A31" s="10" t="s">
        <v>4</v>
      </c>
      <c r="B31" s="82">
        <v>74</v>
      </c>
      <c r="C31" s="80">
        <v>86842</v>
      </c>
      <c r="D31" s="55">
        <v>121</v>
      </c>
      <c r="E31" s="79">
        <v>0.92795396121305818</v>
      </c>
      <c r="F31" s="55">
        <v>14520</v>
      </c>
      <c r="G31" s="63">
        <v>111.74233387562739</v>
      </c>
      <c r="H31" s="55">
        <v>1662</v>
      </c>
      <c r="I31" s="63">
        <v>12.790341522127598</v>
      </c>
      <c r="J31" s="78"/>
    </row>
    <row r="32" spans="1:10" x14ac:dyDescent="0.2">
      <c r="A32" s="9" t="s">
        <v>3</v>
      </c>
      <c r="B32" s="81">
        <v>437</v>
      </c>
      <c r="C32" s="80">
        <v>299682</v>
      </c>
      <c r="D32" s="6">
        <v>659</v>
      </c>
      <c r="E32" s="79">
        <v>1.659934360804995</v>
      </c>
      <c r="F32" s="6">
        <v>50343</v>
      </c>
      <c r="G32" s="38">
        <v>127.29002190653615</v>
      </c>
      <c r="H32" s="6">
        <v>5292</v>
      </c>
      <c r="I32" s="38">
        <v>13.380585104769072</v>
      </c>
      <c r="J32" s="78"/>
    </row>
    <row r="33" spans="1:10" x14ac:dyDescent="0.2">
      <c r="A33" s="8" t="s">
        <v>2</v>
      </c>
      <c r="B33" s="55">
        <v>1050</v>
      </c>
      <c r="C33" s="80">
        <v>761354</v>
      </c>
      <c r="D33" s="55">
        <v>1515</v>
      </c>
      <c r="E33" s="79">
        <v>1.5192955803591284</v>
      </c>
      <c r="F33" s="55">
        <v>136324</v>
      </c>
      <c r="G33" s="63">
        <v>136.90267391236014</v>
      </c>
      <c r="H33" s="55">
        <v>13379</v>
      </c>
      <c r="I33" s="63">
        <v>13.435791748140215</v>
      </c>
      <c r="J33" s="78"/>
    </row>
    <row r="34" spans="1:10" x14ac:dyDescent="0.2">
      <c r="A34" s="1" t="s">
        <v>1</v>
      </c>
      <c r="B34" s="7"/>
      <c r="C34" s="4"/>
      <c r="D34" s="77"/>
      <c r="E34" s="35"/>
      <c r="F34" s="77"/>
      <c r="G34" s="38"/>
      <c r="H34" s="77"/>
      <c r="I34" s="38"/>
      <c r="J34" s="75"/>
    </row>
    <row r="35" spans="1:10" x14ac:dyDescent="0.2">
      <c r="A35" s="5" t="s">
        <v>0</v>
      </c>
      <c r="B35" s="4">
        <f>SUM(B33-B4)</f>
        <v>765</v>
      </c>
      <c r="C35" s="4">
        <f>SUM(C33-C4)</f>
        <v>623287</v>
      </c>
      <c r="D35" s="4">
        <f>SUM(D33-D4)</f>
        <v>1106</v>
      </c>
      <c r="E35" s="76">
        <v>1.3430702281828959</v>
      </c>
      <c r="F35" s="11">
        <v>123956</v>
      </c>
      <c r="G35" s="39">
        <v>150.84044299553767</v>
      </c>
      <c r="H35" s="4">
        <v>9198</v>
      </c>
      <c r="I35" s="39">
        <v>11.192926479339084</v>
      </c>
      <c r="J35" s="75"/>
    </row>
  </sheetData>
  <mergeCells count="5">
    <mergeCell ref="F2:G2"/>
    <mergeCell ref="H2:I2"/>
    <mergeCell ref="A2:A3"/>
    <mergeCell ref="B2:C2"/>
    <mergeCell ref="D2:E2"/>
  </mergeCells>
  <pageMargins left="0.75" right="0.75" top="1" bottom="1" header="0.5" footer="0.5"/>
  <pageSetup paperSize="9" orientation="portrait" cellComments="atEnd" r:id="rId1"/>
  <headerFooter alignWithMargins="0">
    <oddFooter>&amp;R&amp;D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794B1-6AFC-4973-8E4E-D95835472834}">
  <dimension ref="A1:H36"/>
  <sheetViews>
    <sheetView workbookViewId="0"/>
  </sheetViews>
  <sheetFormatPr defaultRowHeight="11.25" x14ac:dyDescent="0.2"/>
  <cols>
    <col min="1" max="1" width="22.7109375" style="1" customWidth="1"/>
    <col min="2" max="6" width="13.42578125" style="1" customWidth="1"/>
    <col min="7" max="16384" width="9.140625" style="1"/>
  </cols>
  <sheetData>
    <row r="1" spans="1:6" s="107" customFormat="1" ht="12" thickBot="1" x14ac:dyDescent="0.3">
      <c r="A1" s="74" t="s">
        <v>86</v>
      </c>
      <c r="B1" s="74"/>
      <c r="C1" s="109"/>
      <c r="D1" s="109"/>
      <c r="F1" s="108"/>
    </row>
    <row r="2" spans="1:6" ht="13.5" customHeight="1" x14ac:dyDescent="0.2">
      <c r="A2" s="143" t="s">
        <v>39</v>
      </c>
      <c r="B2" s="154" t="s">
        <v>85</v>
      </c>
      <c r="C2" s="157"/>
      <c r="D2" s="157"/>
      <c r="E2" s="154" t="s">
        <v>84</v>
      </c>
      <c r="F2" s="155"/>
    </row>
    <row r="3" spans="1:6" ht="21.75" customHeight="1" x14ac:dyDescent="0.2">
      <c r="A3" s="140"/>
      <c r="B3" s="156" t="s">
        <v>48</v>
      </c>
      <c r="C3" s="156" t="s">
        <v>83</v>
      </c>
      <c r="D3" s="156"/>
      <c r="E3" s="156" t="s">
        <v>48</v>
      </c>
      <c r="F3" s="138" t="s">
        <v>82</v>
      </c>
    </row>
    <row r="4" spans="1:6" ht="22.5" x14ac:dyDescent="0.2">
      <c r="A4" s="140"/>
      <c r="B4" s="158"/>
      <c r="C4" s="46" t="s">
        <v>81</v>
      </c>
      <c r="D4" s="46" t="s">
        <v>80</v>
      </c>
      <c r="E4" s="158"/>
      <c r="F4" s="159"/>
    </row>
    <row r="5" spans="1:6" x14ac:dyDescent="0.2">
      <c r="A5" s="1" t="s">
        <v>31</v>
      </c>
      <c r="B5" s="106">
        <v>427918</v>
      </c>
      <c r="C5" s="105">
        <v>17717</v>
      </c>
      <c r="D5" s="104">
        <v>4.1402792123724632</v>
      </c>
      <c r="E5" s="103">
        <v>51661</v>
      </c>
      <c r="F5" s="103">
        <v>13183</v>
      </c>
    </row>
    <row r="6" spans="1:6" x14ac:dyDescent="0.2">
      <c r="A6" s="1" t="s">
        <v>30</v>
      </c>
      <c r="B6" s="11">
        <v>281194</v>
      </c>
      <c r="C6" s="33">
        <v>19724</v>
      </c>
      <c r="D6" s="100">
        <v>7.0143744176618288</v>
      </c>
      <c r="E6" s="96">
        <v>5043</v>
      </c>
      <c r="F6" s="96">
        <v>779</v>
      </c>
    </row>
    <row r="7" spans="1:6" x14ac:dyDescent="0.2">
      <c r="A7" s="9" t="s">
        <v>29</v>
      </c>
      <c r="B7" s="7">
        <v>709112</v>
      </c>
      <c r="C7" s="66">
        <v>37441</v>
      </c>
      <c r="D7" s="99">
        <v>5.2799839799636725</v>
      </c>
      <c r="E7" s="98">
        <v>56704</v>
      </c>
      <c r="F7" s="98">
        <v>13962</v>
      </c>
    </row>
    <row r="8" spans="1:6" x14ac:dyDescent="0.2">
      <c r="A8" s="1" t="s">
        <v>28</v>
      </c>
      <c r="B8" s="11">
        <v>49501</v>
      </c>
      <c r="C8" s="33">
        <v>2358</v>
      </c>
      <c r="D8" s="100">
        <v>4.7635401305024141</v>
      </c>
      <c r="E8" s="96">
        <v>344</v>
      </c>
      <c r="F8" s="96">
        <v>29</v>
      </c>
    </row>
    <row r="9" spans="1:6" x14ac:dyDescent="0.2">
      <c r="A9" s="1" t="s">
        <v>27</v>
      </c>
      <c r="B9" s="11">
        <v>29590</v>
      </c>
      <c r="C9" s="33">
        <v>1470</v>
      </c>
      <c r="D9" s="100">
        <v>4.9678945589726258</v>
      </c>
      <c r="E9" s="96">
        <v>1928</v>
      </c>
      <c r="F9" s="96">
        <v>309</v>
      </c>
    </row>
    <row r="10" spans="1:6" x14ac:dyDescent="0.2">
      <c r="A10" s="1" t="s">
        <v>26</v>
      </c>
      <c r="B10" s="11">
        <v>129385</v>
      </c>
      <c r="C10" s="33">
        <v>4397</v>
      </c>
      <c r="D10" s="100">
        <v>3.3983846659195427</v>
      </c>
      <c r="E10" s="96">
        <v>702</v>
      </c>
      <c r="F10" s="96">
        <v>203</v>
      </c>
    </row>
    <row r="11" spans="1:6" x14ac:dyDescent="0.2">
      <c r="A11" s="10" t="s">
        <v>25</v>
      </c>
      <c r="B11" s="7">
        <v>208476</v>
      </c>
      <c r="C11" s="66">
        <v>8225</v>
      </c>
      <c r="D11" s="99">
        <v>3.9452982597517221</v>
      </c>
      <c r="E11" s="98">
        <v>2974</v>
      </c>
      <c r="F11" s="98">
        <v>541</v>
      </c>
    </row>
    <row r="12" spans="1:6" x14ac:dyDescent="0.2">
      <c r="A12" s="1" t="s">
        <v>24</v>
      </c>
      <c r="B12" s="11">
        <v>78251</v>
      </c>
      <c r="C12" s="33">
        <v>7583</v>
      </c>
      <c r="D12" s="100">
        <v>9.6906109826072502</v>
      </c>
      <c r="E12" s="96">
        <v>330</v>
      </c>
      <c r="F12" s="96">
        <v>127</v>
      </c>
    </row>
    <row r="13" spans="1:6" x14ac:dyDescent="0.2">
      <c r="A13" s="1" t="s">
        <v>23</v>
      </c>
      <c r="B13" s="11">
        <v>33500</v>
      </c>
      <c r="C13" s="33">
        <v>1192</v>
      </c>
      <c r="D13" s="100">
        <v>3.5582089552238809</v>
      </c>
      <c r="E13" s="96">
        <v>2020</v>
      </c>
      <c r="F13" s="96">
        <v>159</v>
      </c>
    </row>
    <row r="14" spans="1:6" x14ac:dyDescent="0.2">
      <c r="A14" s="1" t="s">
        <v>22</v>
      </c>
      <c r="B14" s="11">
        <v>42898</v>
      </c>
      <c r="C14" s="33">
        <v>1377</v>
      </c>
      <c r="D14" s="100">
        <v>3.2099398573360061</v>
      </c>
      <c r="E14" s="96">
        <v>1962</v>
      </c>
      <c r="F14" s="96">
        <v>362</v>
      </c>
    </row>
    <row r="15" spans="1:6" x14ac:dyDescent="0.2">
      <c r="A15" s="10" t="s">
        <v>21</v>
      </c>
      <c r="B15" s="7">
        <v>154649</v>
      </c>
      <c r="C15" s="66">
        <v>10152</v>
      </c>
      <c r="D15" s="99">
        <v>6.5645429327056748</v>
      </c>
      <c r="E15" s="98">
        <v>4312</v>
      </c>
      <c r="F15" s="98">
        <v>648</v>
      </c>
    </row>
    <row r="16" spans="1:6" x14ac:dyDescent="0.2">
      <c r="A16" s="1" t="s">
        <v>20</v>
      </c>
      <c r="B16" s="11">
        <v>59563</v>
      </c>
      <c r="C16" s="33">
        <v>2376</v>
      </c>
      <c r="D16" s="100">
        <v>3.9890536071050824</v>
      </c>
      <c r="E16" s="96">
        <v>1528</v>
      </c>
      <c r="F16" s="96">
        <v>706</v>
      </c>
    </row>
    <row r="17" spans="1:8" x14ac:dyDescent="0.2">
      <c r="A17" s="1" t="s">
        <v>19</v>
      </c>
      <c r="B17" s="11">
        <v>48288</v>
      </c>
      <c r="C17" s="33">
        <v>2798</v>
      </c>
      <c r="D17" s="100">
        <v>5.7944002650762094</v>
      </c>
      <c r="E17" s="96">
        <v>1288</v>
      </c>
      <c r="F17" s="96">
        <v>367</v>
      </c>
    </row>
    <row r="18" spans="1:8" x14ac:dyDescent="0.2">
      <c r="A18" s="1" t="s">
        <v>18</v>
      </c>
      <c r="B18" s="11">
        <v>43937</v>
      </c>
      <c r="C18" s="33">
        <v>3821</v>
      </c>
      <c r="D18" s="100">
        <v>8.6965427771582036</v>
      </c>
      <c r="E18" s="96">
        <v>1393</v>
      </c>
      <c r="F18" s="96">
        <v>269</v>
      </c>
    </row>
    <row r="19" spans="1:8" x14ac:dyDescent="0.2">
      <c r="A19" s="10" t="s">
        <v>17</v>
      </c>
      <c r="B19" s="7">
        <v>151788</v>
      </c>
      <c r="C19" s="66">
        <v>8995</v>
      </c>
      <c r="D19" s="99">
        <v>5.9260284080427965</v>
      </c>
      <c r="E19" s="98">
        <v>4209</v>
      </c>
      <c r="F19" s="98">
        <v>1342</v>
      </c>
    </row>
    <row r="20" spans="1:8" x14ac:dyDescent="0.2">
      <c r="A20" s="9" t="s">
        <v>16</v>
      </c>
      <c r="B20" s="7">
        <v>514913</v>
      </c>
      <c r="C20" s="66">
        <v>27372</v>
      </c>
      <c r="D20" s="99">
        <v>5.3158494736003945</v>
      </c>
      <c r="E20" s="98">
        <v>68199</v>
      </c>
      <c r="F20" s="98">
        <v>16493</v>
      </c>
    </row>
    <row r="21" spans="1:8" x14ac:dyDescent="0.2">
      <c r="A21" s="1" t="s">
        <v>15</v>
      </c>
      <c r="B21" s="11">
        <v>222618</v>
      </c>
      <c r="C21" s="102">
        <v>3145</v>
      </c>
      <c r="D21" s="100">
        <v>1.4127339208869005</v>
      </c>
      <c r="E21" s="96">
        <v>5462</v>
      </c>
      <c r="F21" s="96">
        <v>870</v>
      </c>
    </row>
    <row r="22" spans="1:8" x14ac:dyDescent="0.2">
      <c r="A22" s="1" t="s">
        <v>14</v>
      </c>
      <c r="B22" s="11">
        <v>72465</v>
      </c>
      <c r="C22" s="33">
        <v>2429</v>
      </c>
      <c r="D22" s="100">
        <v>3.3519630166287175</v>
      </c>
      <c r="E22" s="96">
        <v>4716</v>
      </c>
      <c r="F22" s="96">
        <v>957</v>
      </c>
    </row>
    <row r="23" spans="1:8" x14ac:dyDescent="0.2">
      <c r="A23" s="1" t="s">
        <v>13</v>
      </c>
      <c r="B23" s="11">
        <v>15158</v>
      </c>
      <c r="C23" s="33">
        <v>457</v>
      </c>
      <c r="D23" s="100">
        <v>3.0149096186832036</v>
      </c>
      <c r="E23" s="96">
        <v>1736</v>
      </c>
      <c r="F23" s="96">
        <v>125</v>
      </c>
    </row>
    <row r="24" spans="1:8" s="12" customFormat="1" x14ac:dyDescent="0.2">
      <c r="A24" s="10" t="s">
        <v>12</v>
      </c>
      <c r="B24" s="7">
        <v>310241</v>
      </c>
      <c r="C24" s="66">
        <v>6031</v>
      </c>
      <c r="D24" s="101">
        <v>1.9439725890517372</v>
      </c>
      <c r="E24" s="98">
        <v>11914</v>
      </c>
      <c r="F24" s="98">
        <v>1952</v>
      </c>
      <c r="H24" s="1"/>
    </row>
    <row r="25" spans="1:8" s="12" customFormat="1" x14ac:dyDescent="0.2">
      <c r="A25" s="1" t="s">
        <v>11</v>
      </c>
      <c r="B25" s="11">
        <v>197060</v>
      </c>
      <c r="C25" s="33">
        <v>16370</v>
      </c>
      <c r="D25" s="100">
        <v>8.3071145843905398</v>
      </c>
      <c r="E25" s="96">
        <v>3559</v>
      </c>
      <c r="F25" s="96">
        <v>1101</v>
      </c>
    </row>
    <row r="26" spans="1:8" x14ac:dyDescent="0.2">
      <c r="A26" s="1" t="s">
        <v>10</v>
      </c>
      <c r="B26" s="11">
        <v>206211</v>
      </c>
      <c r="C26" s="33">
        <v>8539</v>
      </c>
      <c r="D26" s="100">
        <v>4.1409042194645291</v>
      </c>
      <c r="E26" s="96">
        <v>4243</v>
      </c>
      <c r="F26" s="96">
        <v>240</v>
      </c>
    </row>
    <row r="27" spans="1:8" x14ac:dyDescent="0.2">
      <c r="A27" s="1" t="s">
        <v>9</v>
      </c>
      <c r="B27" s="11">
        <v>238922</v>
      </c>
      <c r="C27" s="33">
        <v>25508</v>
      </c>
      <c r="D27" s="100">
        <v>10.676287658733813</v>
      </c>
      <c r="E27" s="96">
        <v>3855</v>
      </c>
      <c r="F27" s="96">
        <v>1876</v>
      </c>
    </row>
    <row r="28" spans="1:8" x14ac:dyDescent="0.2">
      <c r="A28" s="10" t="s">
        <v>8</v>
      </c>
      <c r="B28" s="7">
        <v>642193</v>
      </c>
      <c r="C28" s="66">
        <v>50417</v>
      </c>
      <c r="D28" s="99">
        <v>7.8507551468172343</v>
      </c>
      <c r="E28" s="98">
        <v>11657</v>
      </c>
      <c r="F28" s="98">
        <v>3217</v>
      </c>
    </row>
    <row r="29" spans="1:8" x14ac:dyDescent="0.2">
      <c r="A29" s="1" t="s">
        <v>7</v>
      </c>
      <c r="B29" s="11">
        <v>75111</v>
      </c>
      <c r="C29" s="33">
        <v>1702</v>
      </c>
      <c r="D29" s="100">
        <v>2.2659796834018984</v>
      </c>
      <c r="E29" s="96">
        <v>7104</v>
      </c>
      <c r="F29" s="96">
        <v>908</v>
      </c>
    </row>
    <row r="30" spans="1:8" x14ac:dyDescent="0.2">
      <c r="A30" s="1" t="s">
        <v>6</v>
      </c>
      <c r="B30" s="11">
        <v>48914</v>
      </c>
      <c r="C30" s="33">
        <v>2325</v>
      </c>
      <c r="D30" s="100">
        <v>4.7532403810769921</v>
      </c>
      <c r="E30" s="96">
        <v>2504</v>
      </c>
      <c r="F30" s="96">
        <v>353</v>
      </c>
    </row>
    <row r="31" spans="1:8" x14ac:dyDescent="0.2">
      <c r="A31" s="1" t="s">
        <v>5</v>
      </c>
      <c r="B31" s="11">
        <v>73918</v>
      </c>
      <c r="C31" s="33">
        <v>2461</v>
      </c>
      <c r="D31" s="100">
        <v>3.3293649719959952</v>
      </c>
      <c r="E31" s="96">
        <v>2258</v>
      </c>
      <c r="F31" s="96">
        <v>640</v>
      </c>
    </row>
    <row r="32" spans="1:8" x14ac:dyDescent="0.2">
      <c r="A32" s="10" t="s">
        <v>4</v>
      </c>
      <c r="B32" s="7">
        <v>197943</v>
      </c>
      <c r="C32" s="66">
        <v>6488</v>
      </c>
      <c r="D32" s="99">
        <v>3.2777112603123117</v>
      </c>
      <c r="E32" s="98">
        <v>11866</v>
      </c>
      <c r="F32" s="98">
        <v>1901</v>
      </c>
    </row>
    <row r="33" spans="1:6" x14ac:dyDescent="0.2">
      <c r="A33" s="9" t="s">
        <v>3</v>
      </c>
      <c r="B33" s="7">
        <v>1150377</v>
      </c>
      <c r="C33" s="66">
        <v>62936</v>
      </c>
      <c r="D33" s="99">
        <v>5.4709021477307003</v>
      </c>
      <c r="E33" s="98">
        <v>35437</v>
      </c>
      <c r="F33" s="98">
        <v>7070</v>
      </c>
    </row>
    <row r="34" spans="1:6" x14ac:dyDescent="0.2">
      <c r="A34" s="8" t="s">
        <v>2</v>
      </c>
      <c r="B34" s="7">
        <v>2374402</v>
      </c>
      <c r="C34" s="55">
        <v>127749</v>
      </c>
      <c r="D34" s="99">
        <v>5.3802599559804953</v>
      </c>
      <c r="E34" s="98">
        <v>103636</v>
      </c>
      <c r="F34" s="98">
        <v>23563</v>
      </c>
    </row>
    <row r="35" spans="1:6" x14ac:dyDescent="0.2">
      <c r="A35" s="1" t="s">
        <v>1</v>
      </c>
      <c r="B35" s="35"/>
      <c r="C35" s="35"/>
      <c r="D35" s="35"/>
      <c r="E35" s="96"/>
      <c r="F35" s="96"/>
    </row>
    <row r="36" spans="1:6" x14ac:dyDescent="0.2">
      <c r="A36" s="5" t="s">
        <v>0</v>
      </c>
      <c r="B36" s="4">
        <f>SUM(B34-B5)</f>
        <v>1946484</v>
      </c>
      <c r="C36" s="4">
        <f>SUM(C34-C5)</f>
        <v>110032</v>
      </c>
      <c r="D36" s="97">
        <f>SUM(C36/B36)*100</f>
        <v>5.6528592066515833</v>
      </c>
      <c r="E36" s="96">
        <f>SUM(E34)-E5</f>
        <v>51975</v>
      </c>
      <c r="F36" s="96">
        <f>SUM(F34)-F5</f>
        <v>10380</v>
      </c>
    </row>
  </sheetData>
  <mergeCells count="7">
    <mergeCell ref="E2:F2"/>
    <mergeCell ref="C3:D3"/>
    <mergeCell ref="A2:A4"/>
    <mergeCell ref="B2:D2"/>
    <mergeCell ref="B3:B4"/>
    <mergeCell ref="E3:E4"/>
    <mergeCell ref="F3:F4"/>
  </mergeCells>
  <pageMargins left="0.75" right="0.75" top="1" bottom="1" header="0.5" footer="0.5"/>
  <pageSetup paperSize="9" orientation="portrait" cellComments="atEnd" r:id="rId1"/>
  <headerFooter alignWithMargins="0">
    <oddFooter>&amp;R&amp;D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2D89A-DC93-4D2C-9BFD-077E62E0D670}">
  <dimension ref="A1:I36"/>
  <sheetViews>
    <sheetView workbookViewId="0"/>
  </sheetViews>
  <sheetFormatPr defaultRowHeight="11.25" x14ac:dyDescent="0.2"/>
  <cols>
    <col min="1" max="1" width="24.140625" style="1" customWidth="1"/>
    <col min="2" max="9" width="11.140625" style="1" customWidth="1"/>
    <col min="10" max="16384" width="9.140625" style="1"/>
  </cols>
  <sheetData>
    <row r="1" spans="1:9" s="48" customFormat="1" ht="12" thickBot="1" x14ac:dyDescent="0.3">
      <c r="A1" s="21" t="s">
        <v>95</v>
      </c>
      <c r="B1" s="21"/>
      <c r="C1" s="21"/>
      <c r="D1" s="51"/>
      <c r="E1" s="49"/>
      <c r="F1" s="50"/>
    </row>
    <row r="2" spans="1:9" s="48" customFormat="1" ht="12.75" customHeight="1" x14ac:dyDescent="0.25">
      <c r="A2" s="143" t="s">
        <v>39</v>
      </c>
      <c r="B2" s="160" t="s">
        <v>94</v>
      </c>
      <c r="C2" s="161"/>
      <c r="D2" s="161"/>
      <c r="E2" s="161"/>
      <c r="F2" s="161"/>
      <c r="G2" s="160" t="s">
        <v>93</v>
      </c>
      <c r="H2" s="161"/>
      <c r="I2" s="161"/>
    </row>
    <row r="3" spans="1:9" ht="24.75" customHeight="1" x14ac:dyDescent="0.2">
      <c r="A3" s="152"/>
      <c r="B3" s="156" t="s">
        <v>89</v>
      </c>
      <c r="C3" s="156" t="s">
        <v>88</v>
      </c>
      <c r="D3" s="156" t="s">
        <v>92</v>
      </c>
      <c r="E3" s="46" t="s">
        <v>91</v>
      </c>
      <c r="F3" s="70" t="s">
        <v>90</v>
      </c>
      <c r="G3" s="156" t="s">
        <v>89</v>
      </c>
      <c r="H3" s="156" t="s">
        <v>88</v>
      </c>
      <c r="I3" s="164" t="s">
        <v>87</v>
      </c>
    </row>
    <row r="4" spans="1:9" ht="24" customHeight="1" x14ac:dyDescent="0.2">
      <c r="A4" s="152"/>
      <c r="B4" s="156"/>
      <c r="C4" s="163"/>
      <c r="D4" s="156"/>
      <c r="E4" s="138" t="s">
        <v>69</v>
      </c>
      <c r="F4" s="162"/>
      <c r="G4" s="156"/>
      <c r="H4" s="163"/>
      <c r="I4" s="165"/>
    </row>
    <row r="5" spans="1:9" x14ac:dyDescent="0.2">
      <c r="A5" s="1" t="s">
        <v>31</v>
      </c>
      <c r="B5" s="112">
        <v>14</v>
      </c>
      <c r="C5" s="112">
        <v>69</v>
      </c>
      <c r="D5" s="112">
        <v>80</v>
      </c>
      <c r="E5" s="111">
        <v>73.901132214700681</v>
      </c>
      <c r="F5" s="111">
        <v>108.11067095545449</v>
      </c>
      <c r="G5" s="1">
        <v>5</v>
      </c>
      <c r="H5" s="1">
        <v>48</v>
      </c>
      <c r="I5" s="111">
        <v>131.45897136906547</v>
      </c>
    </row>
    <row r="6" spans="1:9" x14ac:dyDescent="0.2">
      <c r="A6" s="1" t="s">
        <v>30</v>
      </c>
      <c r="B6" s="4">
        <v>23</v>
      </c>
      <c r="C6" s="4">
        <v>64</v>
      </c>
      <c r="D6" s="4">
        <v>11</v>
      </c>
      <c r="E6" s="36">
        <v>33.605130083338153</v>
      </c>
      <c r="F6" s="36">
        <v>68.732289839427878</v>
      </c>
      <c r="G6" s="35">
        <v>6</v>
      </c>
      <c r="H6" s="35">
        <v>40</v>
      </c>
      <c r="I6" s="36">
        <v>144.5068784496662</v>
      </c>
    </row>
    <row r="7" spans="1:9" s="40" customFormat="1" x14ac:dyDescent="0.2">
      <c r="A7" s="9" t="s">
        <v>29</v>
      </c>
      <c r="B7" s="6">
        <v>37</v>
      </c>
      <c r="C7" s="6">
        <v>133</v>
      </c>
      <c r="D7" s="6">
        <v>91</v>
      </c>
      <c r="E7" s="38">
        <v>57.094110091859903</v>
      </c>
      <c r="F7" s="38">
        <v>91.686378530087381</v>
      </c>
      <c r="G7" s="6">
        <v>11</v>
      </c>
      <c r="H7" s="6">
        <v>88</v>
      </c>
      <c r="I7" s="38">
        <v>136.90111082115138</v>
      </c>
    </row>
    <row r="8" spans="1:9" x14ac:dyDescent="0.2">
      <c r="A8" s="1" t="s">
        <v>28</v>
      </c>
      <c r="B8" s="4">
        <v>11</v>
      </c>
      <c r="C8" s="4">
        <v>25</v>
      </c>
      <c r="D8" s="4">
        <v>2</v>
      </c>
      <c r="E8" s="36">
        <v>82.428491873462391</v>
      </c>
      <c r="F8" s="36">
        <v>95.537629734410146</v>
      </c>
      <c r="G8" s="35">
        <v>3</v>
      </c>
      <c r="H8" s="35">
        <v>21</v>
      </c>
      <c r="I8" s="36">
        <v>197.21745096703094</v>
      </c>
    </row>
    <row r="9" spans="1:9" x14ac:dyDescent="0.2">
      <c r="A9" s="1" t="s">
        <v>27</v>
      </c>
      <c r="B9" s="4">
        <v>8</v>
      </c>
      <c r="C9" s="4">
        <v>21</v>
      </c>
      <c r="D9" s="4">
        <v>3</v>
      </c>
      <c r="E9" s="36">
        <v>46.631205673758863</v>
      </c>
      <c r="F9" s="36">
        <v>88.549323017408128</v>
      </c>
      <c r="G9" s="35">
        <v>3</v>
      </c>
      <c r="H9" s="35">
        <v>16</v>
      </c>
      <c r="I9" s="36">
        <v>223.52030947775629</v>
      </c>
    </row>
    <row r="10" spans="1:9" x14ac:dyDescent="0.2">
      <c r="A10" s="1" t="s">
        <v>26</v>
      </c>
      <c r="B10" s="4">
        <v>11</v>
      </c>
      <c r="C10" s="4">
        <v>28</v>
      </c>
      <c r="D10" s="4">
        <v>6</v>
      </c>
      <c r="E10" s="36">
        <v>86.630096033167405</v>
      </c>
      <c r="F10" s="36">
        <v>105.30086161916715</v>
      </c>
      <c r="G10" s="35">
        <v>3</v>
      </c>
      <c r="H10" s="35">
        <v>17</v>
      </c>
      <c r="I10" s="36">
        <v>328.70700717780943</v>
      </c>
    </row>
    <row r="11" spans="1:9" s="40" customFormat="1" x14ac:dyDescent="0.2">
      <c r="A11" s="10" t="s">
        <v>25</v>
      </c>
      <c r="B11" s="6">
        <v>30</v>
      </c>
      <c r="C11" s="6">
        <v>74</v>
      </c>
      <c r="D11" s="6">
        <v>11</v>
      </c>
      <c r="E11" s="38">
        <v>73.610578660351848</v>
      </c>
      <c r="F11" s="38">
        <v>96.724342548145273</v>
      </c>
      <c r="G11" s="6">
        <v>9</v>
      </c>
      <c r="H11" s="6">
        <v>54</v>
      </c>
      <c r="I11" s="38">
        <v>247.45906345325244</v>
      </c>
    </row>
    <row r="12" spans="1:9" x14ac:dyDescent="0.2">
      <c r="A12" s="1" t="s">
        <v>24</v>
      </c>
      <c r="B12" s="4">
        <v>8</v>
      </c>
      <c r="C12" s="4">
        <v>30</v>
      </c>
      <c r="D12" s="4">
        <v>5</v>
      </c>
      <c r="E12" s="36">
        <v>50.001438603713368</v>
      </c>
      <c r="F12" s="36">
        <v>89.912732085510612</v>
      </c>
      <c r="G12" s="35">
        <v>7</v>
      </c>
      <c r="H12" s="35">
        <v>18</v>
      </c>
      <c r="I12" s="36">
        <v>181.55400186354512</v>
      </c>
    </row>
    <row r="13" spans="1:9" x14ac:dyDescent="0.2">
      <c r="A13" s="1" t="s">
        <v>23</v>
      </c>
      <c r="B13" s="4">
        <v>10</v>
      </c>
      <c r="C13" s="4">
        <v>25</v>
      </c>
      <c r="D13" s="4">
        <v>3</v>
      </c>
      <c r="E13" s="36">
        <v>68.89237224028885</v>
      </c>
      <c r="F13" s="36">
        <v>102.4768188163364</v>
      </c>
      <c r="G13" s="35">
        <v>3</v>
      </c>
      <c r="H13" s="35">
        <v>14</v>
      </c>
      <c r="I13" s="36">
        <v>273.70953528453003</v>
      </c>
    </row>
    <row r="14" spans="1:9" x14ac:dyDescent="0.2">
      <c r="A14" s="1" t="s">
        <v>22</v>
      </c>
      <c r="B14" s="4">
        <v>8</v>
      </c>
      <c r="C14" s="4">
        <v>24</v>
      </c>
      <c r="D14" s="4">
        <v>3</v>
      </c>
      <c r="E14" s="36">
        <v>66.665731499470454</v>
      </c>
      <c r="F14" s="36">
        <v>94.825953695196276</v>
      </c>
      <c r="G14" s="35">
        <v>3</v>
      </c>
      <c r="H14" s="35">
        <v>12</v>
      </c>
      <c r="I14" s="36">
        <v>209.42017295917296</v>
      </c>
    </row>
    <row r="15" spans="1:9" s="40" customFormat="1" x14ac:dyDescent="0.2">
      <c r="A15" s="10" t="s">
        <v>21</v>
      </c>
      <c r="B15" s="6">
        <v>26</v>
      </c>
      <c r="C15" s="6">
        <v>79</v>
      </c>
      <c r="D15" s="6">
        <v>11</v>
      </c>
      <c r="E15" s="38">
        <v>59.661438699306146</v>
      </c>
      <c r="F15" s="38">
        <v>94.566450481609849</v>
      </c>
      <c r="G15" s="6">
        <v>13</v>
      </c>
      <c r="H15" s="6">
        <v>44</v>
      </c>
      <c r="I15" s="38">
        <v>213.34274172848055</v>
      </c>
    </row>
    <row r="16" spans="1:9" x14ac:dyDescent="0.2">
      <c r="A16" s="1" t="s">
        <v>20</v>
      </c>
      <c r="B16" s="4">
        <v>7</v>
      </c>
      <c r="C16" s="4">
        <v>31</v>
      </c>
      <c r="D16" s="4">
        <v>8</v>
      </c>
      <c r="E16" s="36">
        <v>40.266696151007821</v>
      </c>
      <c r="F16" s="36">
        <v>123.06798283394231</v>
      </c>
      <c r="G16" s="35">
        <v>5</v>
      </c>
      <c r="H16" s="35">
        <v>24</v>
      </c>
      <c r="I16" s="36">
        <v>310.5292524948124</v>
      </c>
    </row>
    <row r="17" spans="1:9" x14ac:dyDescent="0.2">
      <c r="A17" s="1" t="s">
        <v>19</v>
      </c>
      <c r="B17" s="4">
        <v>10</v>
      </c>
      <c r="C17" s="4">
        <v>33</v>
      </c>
      <c r="D17" s="4">
        <v>4</v>
      </c>
      <c r="E17" s="36">
        <v>82.200411587779001</v>
      </c>
      <c r="F17" s="36">
        <v>111.74924806078835</v>
      </c>
      <c r="G17" s="35">
        <v>3</v>
      </c>
      <c r="H17" s="35">
        <v>23</v>
      </c>
      <c r="I17" s="36">
        <v>311.60994142789298</v>
      </c>
    </row>
    <row r="18" spans="1:9" x14ac:dyDescent="0.2">
      <c r="A18" s="1" t="s">
        <v>18</v>
      </c>
      <c r="B18" s="4">
        <v>8</v>
      </c>
      <c r="C18" s="4">
        <v>25</v>
      </c>
      <c r="D18" s="4">
        <v>2</v>
      </c>
      <c r="E18" s="36">
        <v>51.153127673318316</v>
      </c>
      <c r="F18" s="36">
        <v>96.876691283018204</v>
      </c>
      <c r="G18" s="35">
        <v>2</v>
      </c>
      <c r="H18" s="35">
        <v>13</v>
      </c>
      <c r="I18" s="36">
        <v>245.53064823059063</v>
      </c>
    </row>
    <row r="19" spans="1:9" s="40" customFormat="1" x14ac:dyDescent="0.2">
      <c r="A19" s="10" t="s">
        <v>17</v>
      </c>
      <c r="B19" s="6">
        <v>25</v>
      </c>
      <c r="C19" s="6">
        <v>89</v>
      </c>
      <c r="D19" s="6">
        <v>14</v>
      </c>
      <c r="E19" s="38">
        <v>57.120186577832321</v>
      </c>
      <c r="F19" s="38">
        <v>112.81405501604608</v>
      </c>
      <c r="G19" s="6">
        <v>10</v>
      </c>
      <c r="H19" s="6">
        <v>60</v>
      </c>
      <c r="I19" s="38">
        <v>294.94802826508533</v>
      </c>
    </row>
    <row r="20" spans="1:9" s="40" customFormat="1" x14ac:dyDescent="0.2">
      <c r="A20" s="9" t="s">
        <v>16</v>
      </c>
      <c r="B20" s="6">
        <v>81</v>
      </c>
      <c r="C20" s="6">
        <v>242</v>
      </c>
      <c r="D20" s="6">
        <v>36</v>
      </c>
      <c r="E20" s="38">
        <v>63.91512888471788</v>
      </c>
      <c r="F20" s="38">
        <v>100.99322057038935</v>
      </c>
      <c r="G20" s="6">
        <v>32</v>
      </c>
      <c r="H20" s="6">
        <v>158</v>
      </c>
      <c r="I20" s="38">
        <v>250.92406097708886</v>
      </c>
    </row>
    <row r="21" spans="1:9" x14ac:dyDescent="0.2">
      <c r="A21" s="1" t="s">
        <v>15</v>
      </c>
      <c r="B21" s="4">
        <v>21</v>
      </c>
      <c r="C21" s="4">
        <v>77</v>
      </c>
      <c r="D21" s="4">
        <v>2</v>
      </c>
      <c r="E21" s="36">
        <v>34.744736908063416</v>
      </c>
      <c r="F21" s="36">
        <v>124.84869393935374</v>
      </c>
      <c r="G21" s="35">
        <v>4</v>
      </c>
      <c r="H21" s="35">
        <v>28</v>
      </c>
      <c r="I21" s="36">
        <v>249.32879820600036</v>
      </c>
    </row>
    <row r="22" spans="1:9" x14ac:dyDescent="0.2">
      <c r="A22" s="1" t="s">
        <v>14</v>
      </c>
      <c r="B22" s="4">
        <v>10</v>
      </c>
      <c r="C22" s="4">
        <v>32</v>
      </c>
      <c r="D22" s="4">
        <v>3</v>
      </c>
      <c r="E22" s="36">
        <v>39.995283883983547</v>
      </c>
      <c r="F22" s="36">
        <v>104.07223517698536</v>
      </c>
      <c r="G22" s="35">
        <v>5</v>
      </c>
      <c r="H22" s="35">
        <v>21</v>
      </c>
      <c r="I22" s="36">
        <v>305.90562527838182</v>
      </c>
    </row>
    <row r="23" spans="1:9" x14ac:dyDescent="0.2">
      <c r="A23" s="1" t="s">
        <v>13</v>
      </c>
      <c r="B23" s="4">
        <v>8</v>
      </c>
      <c r="C23" s="4">
        <v>20</v>
      </c>
      <c r="D23" s="4">
        <v>3</v>
      </c>
      <c r="E23" s="36">
        <v>43.667968612547945</v>
      </c>
      <c r="F23" s="36">
        <v>99.224361971115911</v>
      </c>
      <c r="G23" s="35">
        <v>5</v>
      </c>
      <c r="H23" s="35">
        <v>14</v>
      </c>
      <c r="I23" s="36">
        <v>337.9027109629875</v>
      </c>
    </row>
    <row r="24" spans="1:9" s="110" customFormat="1" x14ac:dyDescent="0.2">
      <c r="A24" s="10" t="s">
        <v>12</v>
      </c>
      <c r="B24" s="6">
        <v>39</v>
      </c>
      <c r="C24" s="6">
        <v>129</v>
      </c>
      <c r="D24" s="6">
        <v>8</v>
      </c>
      <c r="E24" s="38">
        <v>37.601583046518911</v>
      </c>
      <c r="F24" s="38">
        <v>115.17339940635756</v>
      </c>
      <c r="G24" s="6">
        <v>14</v>
      </c>
      <c r="H24" s="6">
        <v>63</v>
      </c>
      <c r="I24" s="38">
        <v>278.83774618825743</v>
      </c>
    </row>
    <row r="25" spans="1:9" s="12" customFormat="1" x14ac:dyDescent="0.2">
      <c r="A25" s="1" t="s">
        <v>11</v>
      </c>
      <c r="B25" s="4">
        <v>14</v>
      </c>
      <c r="C25" s="4">
        <v>51</v>
      </c>
      <c r="D25" s="4">
        <v>15</v>
      </c>
      <c r="E25" s="36">
        <v>44.697669491131649</v>
      </c>
      <c r="F25" s="36">
        <v>113.65946951603701</v>
      </c>
      <c r="G25" s="4">
        <v>6</v>
      </c>
      <c r="H25" s="4">
        <v>27</v>
      </c>
      <c r="I25" s="36">
        <v>310.85780345961336</v>
      </c>
    </row>
    <row r="26" spans="1:9" x14ac:dyDescent="0.2">
      <c r="A26" s="1" t="s">
        <v>10</v>
      </c>
      <c r="B26" s="4">
        <v>14</v>
      </c>
      <c r="C26" s="4">
        <v>34</v>
      </c>
      <c r="D26" s="4">
        <v>4</v>
      </c>
      <c r="E26" s="36">
        <v>62.759704328579481</v>
      </c>
      <c r="F26" s="36">
        <v>118.61832077008206</v>
      </c>
      <c r="G26" s="4">
        <v>7</v>
      </c>
      <c r="H26" s="4">
        <v>21</v>
      </c>
      <c r="I26" s="36">
        <v>282.92372262011651</v>
      </c>
    </row>
    <row r="27" spans="1:9" x14ac:dyDescent="0.2">
      <c r="A27" s="1" t="s">
        <v>9</v>
      </c>
      <c r="B27" s="4">
        <v>16</v>
      </c>
      <c r="C27" s="4">
        <v>46</v>
      </c>
      <c r="D27" s="4">
        <v>1</v>
      </c>
      <c r="E27" s="36">
        <v>107.09567996868833</v>
      </c>
      <c r="F27" s="36">
        <v>119.68557869502112</v>
      </c>
      <c r="G27" s="4">
        <v>8</v>
      </c>
      <c r="H27" s="4">
        <v>38</v>
      </c>
      <c r="I27" s="36">
        <v>376.1676188819489</v>
      </c>
    </row>
    <row r="28" spans="1:9" s="40" customFormat="1" x14ac:dyDescent="0.2">
      <c r="A28" s="10" t="s">
        <v>8</v>
      </c>
      <c r="B28" s="6">
        <v>44</v>
      </c>
      <c r="C28" s="6">
        <v>131</v>
      </c>
      <c r="D28" s="6">
        <v>20</v>
      </c>
      <c r="E28" s="38">
        <v>72.772831078127084</v>
      </c>
      <c r="F28" s="38">
        <v>117.20691144004627</v>
      </c>
      <c r="G28" s="6">
        <v>21</v>
      </c>
      <c r="H28" s="6">
        <v>86</v>
      </c>
      <c r="I28" s="38">
        <v>328.06054977610864</v>
      </c>
    </row>
    <row r="29" spans="1:9" x14ac:dyDescent="0.2">
      <c r="A29" s="1" t="s">
        <v>7</v>
      </c>
      <c r="B29" s="4">
        <v>12</v>
      </c>
      <c r="C29" s="4">
        <v>38</v>
      </c>
      <c r="D29" s="4">
        <v>7</v>
      </c>
      <c r="E29" s="36">
        <v>47.479284412381865</v>
      </c>
      <c r="F29" s="36">
        <v>96.415552390142295</v>
      </c>
      <c r="G29" s="35">
        <v>6</v>
      </c>
      <c r="H29" s="35">
        <v>39</v>
      </c>
      <c r="I29" s="36">
        <v>419.32025302884102</v>
      </c>
    </row>
    <row r="30" spans="1:9" x14ac:dyDescent="0.2">
      <c r="A30" s="1" t="s">
        <v>6</v>
      </c>
      <c r="B30" s="4">
        <v>10</v>
      </c>
      <c r="C30" s="4">
        <v>37</v>
      </c>
      <c r="D30" s="4">
        <v>2</v>
      </c>
      <c r="E30" s="36">
        <v>68.057807346117286</v>
      </c>
      <c r="F30" s="36">
        <v>105.48163470677028</v>
      </c>
      <c r="G30" s="35">
        <v>8</v>
      </c>
      <c r="H30" s="35">
        <v>23</v>
      </c>
      <c r="I30" s="36">
        <v>276.7289092637111</v>
      </c>
    </row>
    <row r="31" spans="1:9" x14ac:dyDescent="0.2">
      <c r="A31" s="1" t="s">
        <v>5</v>
      </c>
      <c r="B31" s="4">
        <v>8</v>
      </c>
      <c r="C31" s="4">
        <v>34</v>
      </c>
      <c r="D31" s="4">
        <v>11</v>
      </c>
      <c r="E31" s="36">
        <v>76.982874148118825</v>
      </c>
      <c r="F31" s="36">
        <v>113.59289975820644</v>
      </c>
      <c r="G31" s="35">
        <v>6</v>
      </c>
      <c r="H31" s="35">
        <v>23</v>
      </c>
      <c r="I31" s="36">
        <v>245.63030860870933</v>
      </c>
    </row>
    <row r="32" spans="1:9" s="40" customFormat="1" x14ac:dyDescent="0.2">
      <c r="A32" s="10" t="s">
        <v>4</v>
      </c>
      <c r="B32" s="6">
        <v>30</v>
      </c>
      <c r="C32" s="6">
        <v>109</v>
      </c>
      <c r="D32" s="6">
        <v>20</v>
      </c>
      <c r="E32" s="38">
        <v>62.666516856007838</v>
      </c>
      <c r="F32" s="38">
        <v>104.45522533934424</v>
      </c>
      <c r="G32" s="6">
        <v>20</v>
      </c>
      <c r="H32" s="6">
        <v>85</v>
      </c>
      <c r="I32" s="38">
        <v>324.00813287179335</v>
      </c>
    </row>
    <row r="33" spans="1:9" s="40" customFormat="1" x14ac:dyDescent="0.2">
      <c r="A33" s="9" t="s">
        <v>3</v>
      </c>
      <c r="B33" s="6">
        <v>113</v>
      </c>
      <c r="C33" s="6">
        <v>369</v>
      </c>
      <c r="D33" s="6">
        <v>48</v>
      </c>
      <c r="E33" s="38">
        <v>58.93626876872321</v>
      </c>
      <c r="F33" s="38">
        <v>112.40930431071276</v>
      </c>
      <c r="G33" s="6">
        <v>55</v>
      </c>
      <c r="H33" s="6">
        <v>234</v>
      </c>
      <c r="I33" s="38">
        <v>312.01162887131784</v>
      </c>
    </row>
    <row r="34" spans="1:9" s="40" customFormat="1" x14ac:dyDescent="0.2">
      <c r="A34" s="8" t="s">
        <v>2</v>
      </c>
      <c r="B34" s="6">
        <v>231</v>
      </c>
      <c r="C34" s="6">
        <v>744</v>
      </c>
      <c r="D34" s="6">
        <v>175</v>
      </c>
      <c r="E34" s="38">
        <v>59.892861134730396</v>
      </c>
      <c r="F34" s="38">
        <v>102.73746097379011</v>
      </c>
      <c r="G34" s="6">
        <v>98</v>
      </c>
      <c r="H34" s="6">
        <v>480</v>
      </c>
      <c r="I34" s="38">
        <v>241.00530532507858</v>
      </c>
    </row>
    <row r="35" spans="1:9" x14ac:dyDescent="0.2">
      <c r="A35" s="1" t="s">
        <v>1</v>
      </c>
      <c r="B35" s="4"/>
      <c r="C35" s="4"/>
      <c r="D35" s="4"/>
      <c r="E35" s="36"/>
      <c r="F35" s="36"/>
      <c r="G35" s="35"/>
      <c r="H35" s="35"/>
      <c r="I35" s="36"/>
    </row>
    <row r="36" spans="1:9" x14ac:dyDescent="0.2">
      <c r="A36" s="5" t="s">
        <v>0</v>
      </c>
      <c r="B36" s="35">
        <v>217</v>
      </c>
      <c r="C36" s="35">
        <v>675</v>
      </c>
      <c r="D36" s="35">
        <v>95</v>
      </c>
      <c r="E36" s="36">
        <v>56.9</v>
      </c>
      <c r="F36" s="36">
        <v>101.6</v>
      </c>
      <c r="G36" s="35">
        <v>93</v>
      </c>
      <c r="H36" s="35">
        <v>432</v>
      </c>
      <c r="I36" s="36">
        <v>264.20101025957416</v>
      </c>
    </row>
  </sheetData>
  <mergeCells count="10">
    <mergeCell ref="A2:A4"/>
    <mergeCell ref="B2:F2"/>
    <mergeCell ref="E4:F4"/>
    <mergeCell ref="G2:I2"/>
    <mergeCell ref="G3:G4"/>
    <mergeCell ref="H3:H4"/>
    <mergeCell ref="I3:I4"/>
    <mergeCell ref="B3:B4"/>
    <mergeCell ref="D3:D4"/>
    <mergeCell ref="C3:C4"/>
  </mergeCells>
  <pageMargins left="0.75" right="0.75" top="1" bottom="1" header="0.5" footer="0.5"/>
  <pageSetup paperSize="9" orientation="portrait" cellComments="atEnd" r:id="rId1"/>
  <headerFooter alignWithMargins="0">
    <oddFooter>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Table of Contents</vt:lpstr>
      <vt:lpstr>3.4.1.</vt:lpstr>
      <vt:lpstr>3.4.2.</vt:lpstr>
      <vt:lpstr>3.4.3.</vt:lpstr>
      <vt:lpstr>3.4.4.</vt:lpstr>
      <vt:lpstr>3.4.5.</vt:lpstr>
      <vt:lpstr>3.4.6.</vt:lpstr>
      <vt:lpstr>3.4.7.</vt:lpstr>
      <vt:lpstr>3.4.8.</vt:lpstr>
      <vt:lpstr>3.4.9.</vt:lpstr>
      <vt:lpstr>3.4.10.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2025-02-05T17:29:40Z</dcterms:created>
  <dcterms:modified xsi:type="dcterms:W3CDTF">2025-02-05T17:30:28Z</dcterms:modified>
</cp:coreProperties>
</file>