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08339A34-FA1B-4582-A937-19E181A06A46}" xr6:coauthVersionLast="36" xr6:coauthVersionMax="36" xr10:uidLastSave="{00000000-0000-0000-0000-000000000000}"/>
  <bookViews>
    <workbookView xWindow="0" yWindow="0" windowWidth="28800" windowHeight="13425" xr2:uid="{8371F04B-7A9B-4F1A-A332-C5130D11C24F}"/>
  </bookViews>
  <sheets>
    <sheet name="Table of Contents" sheetId="5" r:id="rId1"/>
    <sheet name="5.4.1." sheetId="2" r:id="rId2"/>
    <sheet name="5.4.2." sheetId="3" r:id="rId3"/>
    <sheet name="5.4.3.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4" l="1"/>
  <c r="E8" i="4"/>
  <c r="C12" i="4"/>
  <c r="C14" i="4" s="1"/>
  <c r="E12" i="4"/>
  <c r="E13" i="4" s="1"/>
  <c r="E14" i="4" s="1"/>
  <c r="C4" i="3"/>
  <c r="K4" i="3" s="1"/>
  <c r="Q4" i="3"/>
  <c r="AM4" i="3" s="1"/>
  <c r="V4" i="3"/>
  <c r="Y4" i="3"/>
  <c r="AP4" i="3"/>
  <c r="C5" i="3"/>
  <c r="K5" i="3" s="1"/>
  <c r="Q5" i="3"/>
  <c r="AM5" i="3" s="1"/>
  <c r="V5" i="3"/>
  <c r="Y5" i="3"/>
  <c r="AP5" i="3"/>
  <c r="C6" i="3"/>
  <c r="K6" i="3"/>
  <c r="Q6" i="3"/>
  <c r="AM6" i="3" s="1"/>
  <c r="AO6" i="3" s="1"/>
  <c r="AT6" i="3" s="1"/>
  <c r="V6" i="3"/>
  <c r="Y6" i="3"/>
  <c r="AP6" i="3"/>
  <c r="C7" i="3"/>
  <c r="K7" i="3"/>
  <c r="AO7" i="3" s="1"/>
  <c r="AT7" i="3" s="1"/>
  <c r="Q7" i="3"/>
  <c r="V7" i="3"/>
  <c r="Y7" i="3"/>
  <c r="AM7" i="3"/>
  <c r="AP7" i="3"/>
  <c r="C8" i="3"/>
  <c r="K8" i="3" s="1"/>
  <c r="AO8" i="3" s="1"/>
  <c r="AT8" i="3" s="1"/>
  <c r="Q8" i="3"/>
  <c r="V8" i="3"/>
  <c r="AM8" i="3" s="1"/>
  <c r="Y8" i="3"/>
  <c r="AP8" i="3"/>
  <c r="C9" i="3"/>
  <c r="K9" i="3" s="1"/>
  <c r="Q9" i="3"/>
  <c r="AM9" i="3" s="1"/>
  <c r="V9" i="3"/>
  <c r="Y9" i="3"/>
  <c r="AP9" i="3"/>
  <c r="C10" i="3"/>
  <c r="K10" i="3"/>
  <c r="Q10" i="3"/>
  <c r="AM10" i="3" s="1"/>
  <c r="AO10" i="3" s="1"/>
  <c r="AT10" i="3" s="1"/>
  <c r="V10" i="3"/>
  <c r="Y10" i="3"/>
  <c r="AP10" i="3"/>
  <c r="C11" i="3"/>
  <c r="K11" i="3"/>
  <c r="AO11" i="3" s="1"/>
  <c r="AT11" i="3" s="1"/>
  <c r="Q11" i="3"/>
  <c r="V11" i="3"/>
  <c r="Y11" i="3"/>
  <c r="AM11" i="3"/>
  <c r="AP11" i="3"/>
  <c r="C12" i="3"/>
  <c r="K12" i="3" s="1"/>
  <c r="Q12" i="3"/>
  <c r="AM12" i="3" s="1"/>
  <c r="V12" i="3"/>
  <c r="Y12" i="3"/>
  <c r="AP12" i="3"/>
  <c r="C13" i="3"/>
  <c r="K13" i="3"/>
  <c r="Q13" i="3"/>
  <c r="AM13" i="3" s="1"/>
  <c r="AO13" i="3" s="1"/>
  <c r="AT13" i="3" s="1"/>
  <c r="V13" i="3"/>
  <c r="Y13" i="3"/>
  <c r="AP13" i="3"/>
  <c r="C14" i="3"/>
  <c r="K14" i="3" s="1"/>
  <c r="Q14" i="3"/>
  <c r="AM14" i="3" s="1"/>
  <c r="V14" i="3"/>
  <c r="Y14" i="3"/>
  <c r="AP14" i="3"/>
  <c r="C15" i="3"/>
  <c r="K15" i="3"/>
  <c r="AO15" i="3" s="1"/>
  <c r="AT15" i="3" s="1"/>
  <c r="Q15" i="3"/>
  <c r="V15" i="3"/>
  <c r="Y15" i="3"/>
  <c r="AM15" i="3"/>
  <c r="AP15" i="3"/>
  <c r="C16" i="3"/>
  <c r="K16" i="3" s="1"/>
  <c r="Q16" i="3"/>
  <c r="AM16" i="3" s="1"/>
  <c r="V16" i="3"/>
  <c r="Y16" i="3"/>
  <c r="AP16" i="3"/>
  <c r="C17" i="3"/>
  <c r="K17" i="3" s="1"/>
  <c r="AO17" i="3" s="1"/>
  <c r="AT17" i="3" s="1"/>
  <c r="Q17" i="3"/>
  <c r="V17" i="3"/>
  <c r="AM17" i="3" s="1"/>
  <c r="Y17" i="3"/>
  <c r="AP17" i="3"/>
  <c r="C18" i="3"/>
  <c r="K18" i="3" s="1"/>
  <c r="AO18" i="3" s="1"/>
  <c r="AT18" i="3" s="1"/>
  <c r="Q18" i="3"/>
  <c r="AM18" i="3" s="1"/>
  <c r="V18" i="3"/>
  <c r="Y18" i="3"/>
  <c r="AP18" i="3"/>
  <c r="C19" i="3"/>
  <c r="K19" i="3"/>
  <c r="AO19" i="3" s="1"/>
  <c r="AT19" i="3" s="1"/>
  <c r="Q19" i="3"/>
  <c r="V19" i="3"/>
  <c r="Y19" i="3"/>
  <c r="AM19" i="3"/>
  <c r="AP19" i="3"/>
  <c r="C20" i="3"/>
  <c r="K20" i="3" s="1"/>
  <c r="AO20" i="3" s="1"/>
  <c r="AT20" i="3" s="1"/>
  <c r="Q20" i="3"/>
  <c r="AM20" i="3" s="1"/>
  <c r="V20" i="3"/>
  <c r="Y20" i="3"/>
  <c r="AP20" i="3"/>
  <c r="C21" i="3"/>
  <c r="K21" i="3" s="1"/>
  <c r="Q21" i="3"/>
  <c r="V21" i="3"/>
  <c r="AM21" i="3" s="1"/>
  <c r="Y21" i="3"/>
  <c r="AP21" i="3"/>
  <c r="C22" i="3"/>
  <c r="K22" i="3" s="1"/>
  <c r="Q22" i="3"/>
  <c r="AM22" i="3" s="1"/>
  <c r="V22" i="3"/>
  <c r="Y22" i="3"/>
  <c r="AP22" i="3"/>
  <c r="C23" i="3"/>
  <c r="K23" i="3"/>
  <c r="AO23" i="3" s="1"/>
  <c r="AT23" i="3" s="1"/>
  <c r="Q23" i="3"/>
  <c r="V23" i="3"/>
  <c r="Y23" i="3"/>
  <c r="AM23" i="3"/>
  <c r="AP23" i="3"/>
  <c r="C24" i="3"/>
  <c r="K24" i="3" s="1"/>
  <c r="AO24" i="3" s="1"/>
  <c r="AT24" i="3" s="1"/>
  <c r="Q24" i="3"/>
  <c r="V24" i="3"/>
  <c r="Y24" i="3"/>
  <c r="AM24" i="3" s="1"/>
  <c r="AP24" i="3"/>
  <c r="C25" i="3"/>
  <c r="K25" i="3" s="1"/>
  <c r="AO25" i="3" s="1"/>
  <c r="AT25" i="3" s="1"/>
  <c r="Q25" i="3"/>
  <c r="V25" i="3"/>
  <c r="AM25" i="3" s="1"/>
  <c r="Y25" i="3"/>
  <c r="AP25" i="3"/>
  <c r="C26" i="3"/>
  <c r="K26" i="3" s="1"/>
  <c r="AO26" i="3" s="1"/>
  <c r="AT26" i="3" s="1"/>
  <c r="Q26" i="3"/>
  <c r="AM26" i="3" s="1"/>
  <c r="V26" i="3"/>
  <c r="Y26" i="3"/>
  <c r="AP26" i="3"/>
  <c r="C27" i="3"/>
  <c r="K27" i="3"/>
  <c r="AO27" i="3" s="1"/>
  <c r="AT27" i="3" s="1"/>
  <c r="Q27" i="3"/>
  <c r="V27" i="3"/>
  <c r="Y27" i="3"/>
  <c r="AM27" i="3"/>
  <c r="AP27" i="3"/>
  <c r="C28" i="3"/>
  <c r="K28" i="3" s="1"/>
  <c r="AO28" i="3" s="1"/>
  <c r="AT28" i="3" s="1"/>
  <c r="Q28" i="3"/>
  <c r="V28" i="3"/>
  <c r="Y28" i="3"/>
  <c r="AM28" i="3" s="1"/>
  <c r="AP28" i="3"/>
  <c r="C29" i="3"/>
  <c r="K29" i="3" s="1"/>
  <c r="Q29" i="3"/>
  <c r="V29" i="3"/>
  <c r="AM29" i="3" s="1"/>
  <c r="Y29" i="3"/>
  <c r="AP29" i="3"/>
  <c r="C30" i="3"/>
  <c r="K30" i="3" s="1"/>
  <c r="Q30" i="3"/>
  <c r="AM30" i="3" s="1"/>
  <c r="V30" i="3"/>
  <c r="Y30" i="3"/>
  <c r="AP30" i="3"/>
  <c r="C31" i="3"/>
  <c r="K31" i="3"/>
  <c r="AO31" i="3" s="1"/>
  <c r="AT31" i="3" s="1"/>
  <c r="Q31" i="3"/>
  <c r="V31" i="3"/>
  <c r="Y31" i="3"/>
  <c r="AM31" i="3"/>
  <c r="AP31" i="3"/>
  <c r="C32" i="3"/>
  <c r="K32" i="3" s="1"/>
  <c r="Q32" i="3"/>
  <c r="AM32" i="3" s="1"/>
  <c r="V32" i="3"/>
  <c r="Y32" i="3"/>
  <c r="AP32" i="3"/>
  <c r="C33" i="3"/>
  <c r="K33" i="3" s="1"/>
  <c r="AO33" i="3" s="1"/>
  <c r="AT33" i="3" s="1"/>
  <c r="Q33" i="3"/>
  <c r="V33" i="3"/>
  <c r="AM33" i="3" s="1"/>
  <c r="Y33" i="3"/>
  <c r="AP33" i="3"/>
  <c r="C35" i="3"/>
  <c r="K35" i="3" s="1"/>
  <c r="AO35" i="3" s="1"/>
  <c r="AT35" i="3" s="1"/>
  <c r="Q35" i="3"/>
  <c r="AM35" i="3" s="1"/>
  <c r="V35" i="3"/>
  <c r="Y35" i="3"/>
  <c r="AP35" i="3"/>
  <c r="AO12" i="3" l="1"/>
  <c r="AT12" i="3" s="1"/>
  <c r="AO32" i="3"/>
  <c r="AT32" i="3" s="1"/>
  <c r="AO30" i="3"/>
  <c r="AT30" i="3" s="1"/>
  <c r="AO22" i="3"/>
  <c r="AT22" i="3" s="1"/>
  <c r="AO16" i="3"/>
  <c r="AT16" i="3" s="1"/>
  <c r="AO14" i="3"/>
  <c r="AT14" i="3" s="1"/>
  <c r="AO5" i="3"/>
  <c r="AT5" i="3" s="1"/>
  <c r="AO29" i="3"/>
  <c r="AT29" i="3" s="1"/>
  <c r="AO21" i="3"/>
  <c r="AT21" i="3" s="1"/>
  <c r="AO9" i="3"/>
  <c r="AT9" i="3" s="1"/>
  <c r="AO4" i="3"/>
  <c r="AT4" i="3" s="1"/>
</calcChain>
</file>

<file path=xl/sharedStrings.xml><?xml version="1.0" encoding="utf-8"?>
<sst xmlns="http://schemas.openxmlformats.org/spreadsheetml/2006/main" count="206" uniqueCount="90">
  <si>
    <t>counties</t>
  </si>
  <si>
    <t>Of which:</t>
  </si>
  <si>
    <t>Total</t>
  </si>
  <si>
    <t>Great Plain and North</t>
  </si>
  <si>
    <t>Southern Great Plain</t>
  </si>
  <si>
    <t>Csongrád</t>
  </si>
  <si>
    <t>Békés</t>
  </si>
  <si>
    <t>Bács-Kiskun</t>
  </si>
  <si>
    <t>Northern Great Plain</t>
  </si>
  <si>
    <t>Szabolcs-Szatmár-Bereg</t>
  </si>
  <si>
    <t>Jász-Nagykun-Szolnok</t>
  </si>
  <si>
    <t>Hajdú-Bihar</t>
  </si>
  <si>
    <t>Northern Hungary</t>
  </si>
  <si>
    <t>–</t>
  </si>
  <si>
    <t>Nógrád</t>
  </si>
  <si>
    <t>Heves</t>
  </si>
  <si>
    <t>Borsod-Abaúj-Zemplén</t>
  </si>
  <si>
    <t>Transdanubia</t>
  </si>
  <si>
    <t>Southern Transdanubia</t>
  </si>
  <si>
    <t>Tolna</t>
  </si>
  <si>
    <t>Somogy</t>
  </si>
  <si>
    <t>Baranya</t>
  </si>
  <si>
    <t>Western Transdanubia</t>
  </si>
  <si>
    <t>Zala</t>
  </si>
  <si>
    <t>Vas</t>
  </si>
  <si>
    <t>Győr-Moson-Sopron</t>
  </si>
  <si>
    <t>Central Transdanubia</t>
  </si>
  <si>
    <t>Veszprém</t>
  </si>
  <si>
    <t>Komárom-Esztergom</t>
  </si>
  <si>
    <t>Fejér</t>
  </si>
  <si>
    <t>Central Hungary</t>
  </si>
  <si>
    <t>Pest</t>
  </si>
  <si>
    <t>Budapest</t>
  </si>
  <si>
    <t>shops for motorcycle and parts</t>
  </si>
  <si>
    <t>shops for motor vehicle parts</t>
  </si>
  <si>
    <t>motor vehicle shops</t>
  </si>
  <si>
    <t>other goods shops</t>
  </si>
  <si>
    <t>pet shops</t>
  </si>
  <si>
    <t>flowers shops</t>
  </si>
  <si>
    <t>games and toys shops</t>
  </si>
  <si>
    <t>sporting equipment shops</t>
  </si>
  <si>
    <t>watches and jewellery shops</t>
  </si>
  <si>
    <t>shops for carpets, rug, wall and floor covering</t>
  </si>
  <si>
    <t>shops for computers, periheral units and software</t>
  </si>
  <si>
    <t>telecommu-nications equipments shops</t>
  </si>
  <si>
    <t>newspaper and stationery shops</t>
  </si>
  <si>
    <t>book shops</t>
  </si>
  <si>
    <t>music and video recordings shops</t>
  </si>
  <si>
    <t>audio and video equipments shops</t>
  </si>
  <si>
    <t>electrical appliance shops</t>
  </si>
  <si>
    <t>shops for other food products</t>
  </si>
  <si>
    <t>tobacco shops</t>
  </si>
  <si>
    <t>alcoholic and other beverages shops</t>
  </si>
  <si>
    <t>bread, cake, confectionery shops</t>
  </si>
  <si>
    <t>fish shops</t>
  </si>
  <si>
    <t>meat and meat products shops</t>
  </si>
  <si>
    <t>fruits and vegetables shops</t>
  </si>
  <si>
    <t>Grand total</t>
  </si>
  <si>
    <t>Within this:</t>
  </si>
  <si>
    <t>Motor trade shops</t>
  </si>
  <si>
    <t>Filling stations</t>
  </si>
  <si>
    <t>Shops and stores with non-food dominance, total</t>
  </si>
  <si>
    <t>Second-hand shops</t>
  </si>
  <si>
    <t>Pharmacies for pets</t>
  </si>
  <si>
    <t>Orthopaedic goods shops</t>
  </si>
  <si>
    <t>Shops for cosmetic articles</t>
  </si>
  <si>
    <t>Within shops for other non-food products:</t>
  </si>
  <si>
    <t>Shops for other non-food products</t>
  </si>
  <si>
    <t>Book, newspaper and stationery shops</t>
  </si>
  <si>
    <t>Paint, ironware, do-it-yourself and  building material shops</t>
  </si>
  <si>
    <t>Electrical household articles shops</t>
  </si>
  <si>
    <t>Furniture, household and lighting equipment shops</t>
  </si>
  <si>
    <t>Shops for footwear and leather goods</t>
  </si>
  <si>
    <t>Clothes shops</t>
  </si>
  <si>
    <t>Textile shops</t>
  </si>
  <si>
    <t>Non-specialised shops and stores with manufactured goods dominance</t>
  </si>
  <si>
    <t>Shops and stores with food dominance, total</t>
  </si>
  <si>
    <t>Within specialised shops for food, beverages and tobacco:</t>
  </si>
  <si>
    <t>Specialised shops for food, beverages and tobacco</t>
  </si>
  <si>
    <t>Non-specialised shops and stores with food dominance</t>
  </si>
  <si>
    <t>County, capital, region</t>
  </si>
  <si>
    <t>5.4.1. Retail shops, 2011</t>
  </si>
  <si>
    <t>5.4.2. Retail shops of sole proprietors, 2011</t>
  </si>
  <si>
    <t>Without Central Hungary</t>
  </si>
  <si>
    <t>Sales of retail trade volume indices, previous year = 100.0</t>
  </si>
  <si>
    <t>Sales of retail trade, billion forints</t>
  </si>
  <si>
    <t>NUTS2, NUTS1</t>
  </si>
  <si>
    <t xml:space="preserve">5.4.3. Sales of retail trade, 2011 </t>
  </si>
  <si>
    <t>5.4.3. Sales of retail trade, 2011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</si>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</sst>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9" x14ac:knownFonts="1">
    <font>
      <sz val="11"/>
      <color theme="1"/>
      <name val="Calibri"/>
      <family val="2"/>
      <charset val="238"/>
      <scheme val="minor"/>
    </font>
    <font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78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1" fillId="0" borderId="0" xfId="0" applyFont="1" applyFill="1" applyAlignment="1">
      <alignment vertical="top"/>
    </xf>
    <xf numFmtId="3" fontId="1" fillId="0" borderId="0" xfId="0" applyNumberFormat="1" applyFont="1" applyFill="1"/>
    <xf numFmtId="0" fontId="1" fillId="0" borderId="0" xfId="0" applyFont="1" applyFill="1" applyAlignment="1">
      <alignment horizontal="left" vertical="top" indent="1"/>
    </xf>
    <xf numFmtId="3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/>
    </xf>
    <xf numFmtId="3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left" vertical="top" wrapText="1" indent="1"/>
    </xf>
    <xf numFmtId="0" fontId="2" fillId="0" borderId="0" xfId="0" applyFont="1" applyFill="1" applyAlignment="1">
      <alignment horizontal="left" vertical="top" wrapText="1" indent="2"/>
    </xf>
    <xf numFmtId="3" fontId="1" fillId="0" borderId="0" xfId="0" applyNumberFormat="1" applyFont="1" applyFill="1" applyAlignment="1">
      <alignment horizontal="right" vertical="top"/>
    </xf>
    <xf numFmtId="3" fontId="1" fillId="0" borderId="0" xfId="0" applyNumberFormat="1" applyFont="1" applyFill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11" xfId="0" applyFont="1" applyFill="1" applyBorder="1"/>
    <xf numFmtId="0" fontId="4" fillId="0" borderId="11" xfId="0" applyFont="1" applyFill="1" applyBorder="1" applyAlignment="1">
      <alignment vertical="top"/>
    </xf>
    <xf numFmtId="0" fontId="4" fillId="0" borderId="11" xfId="0" applyFont="1" applyFill="1" applyBorder="1" applyAlignment="1">
      <alignment horizontal="left" vertical="top" indent="3"/>
    </xf>
    <xf numFmtId="0" fontId="4" fillId="0" borderId="11" xfId="0" applyFont="1" applyFill="1" applyBorder="1" applyAlignment="1">
      <alignment horizontal="left" vertical="top"/>
    </xf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Alignment="1">
      <alignment vertical="top"/>
    </xf>
    <xf numFmtId="3" fontId="3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horizontal="left" vertical="top" indent="1"/>
    </xf>
    <xf numFmtId="0" fontId="3" fillId="0" borderId="0" xfId="0" applyFont="1" applyFill="1" applyAlignment="1">
      <alignment horizontal="left" vertical="top"/>
    </xf>
    <xf numFmtId="0" fontId="4" fillId="0" borderId="0" xfId="0" applyFont="1" applyFill="1" applyAlignment="1">
      <alignment vertical="top"/>
    </xf>
    <xf numFmtId="3" fontId="2" fillId="0" borderId="0" xfId="0" applyNumberFormat="1" applyFont="1" applyFill="1" applyAlignment="1">
      <alignment horizontal="right" vertical="top"/>
    </xf>
    <xf numFmtId="3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horizontal="left" vertical="top" wrapText="1" indent="1"/>
    </xf>
    <xf numFmtId="0" fontId="2" fillId="0" borderId="0" xfId="0" applyFont="1" applyFill="1" applyAlignment="1">
      <alignment horizontal="right" vertical="top"/>
    </xf>
    <xf numFmtId="0" fontId="3" fillId="0" borderId="0" xfId="0" applyFont="1" applyFill="1" applyAlignment="1"/>
    <xf numFmtId="0" fontId="2" fillId="0" borderId="0" xfId="0" applyFont="1" applyFill="1"/>
    <xf numFmtId="0" fontId="2" fillId="0" borderId="11" xfId="0" applyFont="1" applyFill="1" applyBorder="1"/>
    <xf numFmtId="0" fontId="2" fillId="0" borderId="11" xfId="0" applyFont="1" applyFill="1" applyBorder="1" applyAlignment="1">
      <alignment vertical="top"/>
    </xf>
    <xf numFmtId="0" fontId="2" fillId="0" borderId="11" xfId="0" applyFont="1" applyFill="1" applyBorder="1" applyAlignment="1">
      <alignment horizontal="left" vertical="top" indent="3"/>
    </xf>
    <xf numFmtId="0" fontId="2" fillId="0" borderId="11" xfId="0" applyFont="1" applyFill="1" applyBorder="1" applyAlignment="1">
      <alignment horizontal="left" vertical="top"/>
    </xf>
    <xf numFmtId="0" fontId="3" fillId="0" borderId="0" xfId="0" applyFont="1"/>
    <xf numFmtId="164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vertical="center"/>
    </xf>
    <xf numFmtId="165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 vertical="center" wrapText="1" indent="1"/>
    </xf>
    <xf numFmtId="165" fontId="3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wrapText="1"/>
    </xf>
    <xf numFmtId="165" fontId="3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horizontal="left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3" fillId="0" borderId="8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0" xfId="0" applyFont="1"/>
    <xf numFmtId="0" fontId="8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47447-F4B4-45FF-AD53-B616028706F2}">
  <dimension ref="A1:A4"/>
  <sheetViews>
    <sheetView tabSelected="1" workbookViewId="0"/>
  </sheetViews>
  <sheetFormatPr defaultRowHeight="12.75" x14ac:dyDescent="0.2"/>
  <cols>
    <col min="1" max="1" width="38" style="76" bestFit="1" customWidth="1"/>
    <col min="2" max="16384" width="9.140625" style="76"/>
  </cols>
  <sheetData>
    <row r="1" spans="1:1" x14ac:dyDescent="0.2">
      <c r="A1" s="75" t="s">
        <v>89</v>
      </c>
    </row>
    <row r="2" spans="1:1" x14ac:dyDescent="0.2">
      <c r="A2" s="77" t="s">
        <v>81</v>
      </c>
    </row>
    <row r="3" spans="1:1" x14ac:dyDescent="0.2">
      <c r="A3" s="77" t="s">
        <v>82</v>
      </c>
    </row>
    <row r="4" spans="1:1" x14ac:dyDescent="0.2">
      <c r="A4" s="77" t="s">
        <v>88</v>
      </c>
    </row>
  </sheetData>
  <hyperlinks>
    <hyperlink ref="A2" location="5.4.1.!A1" display="5.4.1. Retail shops, 2011" xr:uid="{CBA6091D-070F-406F-BDC8-51E69187DAC9}"/>
    <hyperlink ref="A3" location="5.4.2.!A1" display="5.4.2. Retail shops of sole proprietors, 2011" xr:uid="{2362DB37-9F88-45F0-AE52-0E8120A892C7}"/>
    <hyperlink ref="A4" location="5.4.3.!A1" display="5.4.3. Sales of retail trade, 2011" xr:uid="{49234F2A-231C-4807-8C1C-0A0550E5B09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DECFD1-A4FA-4D24-990B-BD61D36DD108}">
  <dimension ref="A1:AU35"/>
  <sheetViews>
    <sheetView zoomScaleNormal="100" zoomScaleSheetLayoutView="100" workbookViewId="0"/>
  </sheetViews>
  <sheetFormatPr defaultRowHeight="11.25" x14ac:dyDescent="0.2"/>
  <cols>
    <col min="1" max="1" width="26.5703125" style="2" customWidth="1"/>
    <col min="2" max="6" width="10.28515625" style="1" customWidth="1"/>
    <col min="7" max="7" width="10.7109375" style="1" customWidth="1"/>
    <col min="8" max="8" width="9.85546875" style="1" customWidth="1"/>
    <col min="9" max="9" width="10.85546875" style="1" customWidth="1"/>
    <col min="10" max="10" width="9.5703125" style="1" customWidth="1"/>
    <col min="11" max="11" width="9.42578125" style="1" customWidth="1"/>
    <col min="12" max="12" width="11.140625" style="1" customWidth="1"/>
    <col min="13" max="13" width="9.5703125" style="1" customWidth="1"/>
    <col min="14" max="14" width="9.42578125" style="1" customWidth="1"/>
    <col min="15" max="45" width="9.140625" style="1"/>
    <col min="46" max="46" width="10.7109375" style="1" customWidth="1"/>
    <col min="47" max="16384" width="9.140625" style="1"/>
  </cols>
  <sheetData>
    <row r="1" spans="1:46" s="21" customFormat="1" ht="12" thickBot="1" x14ac:dyDescent="0.25">
      <c r="A1" s="25" t="s">
        <v>81</v>
      </c>
      <c r="B1" s="23"/>
      <c r="C1" s="23"/>
      <c r="D1" s="23"/>
      <c r="E1" s="23"/>
      <c r="F1" s="23"/>
      <c r="G1" s="24"/>
      <c r="H1" s="24"/>
      <c r="I1" s="23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</row>
    <row r="2" spans="1:46" s="20" customFormat="1" ht="13.5" customHeight="1" x14ac:dyDescent="0.25">
      <c r="A2" s="69" t="s">
        <v>80</v>
      </c>
      <c r="B2" s="60" t="s">
        <v>79</v>
      </c>
      <c r="C2" s="60" t="s">
        <v>78</v>
      </c>
      <c r="D2" s="62" t="s">
        <v>77</v>
      </c>
      <c r="E2" s="63"/>
      <c r="F2" s="63"/>
      <c r="G2" s="64"/>
      <c r="H2" s="64"/>
      <c r="I2" s="64"/>
      <c r="J2" s="64"/>
      <c r="K2" s="59" t="s">
        <v>76</v>
      </c>
      <c r="L2" s="65" t="s">
        <v>75</v>
      </c>
      <c r="M2" s="59" t="s">
        <v>74</v>
      </c>
      <c r="N2" s="59" t="s">
        <v>73</v>
      </c>
      <c r="O2" s="59" t="s">
        <v>72</v>
      </c>
      <c r="P2" s="55" t="s">
        <v>71</v>
      </c>
      <c r="Q2" s="65" t="s">
        <v>70</v>
      </c>
      <c r="R2" s="67" t="s">
        <v>58</v>
      </c>
      <c r="S2" s="67"/>
      <c r="T2" s="67"/>
      <c r="U2" s="55" t="s">
        <v>69</v>
      </c>
      <c r="V2" s="55" t="s">
        <v>68</v>
      </c>
      <c r="W2" s="57" t="s">
        <v>58</v>
      </c>
      <c r="X2" s="68"/>
      <c r="Y2" s="65" t="s">
        <v>67</v>
      </c>
      <c r="Z2" s="67" t="s">
        <v>66</v>
      </c>
      <c r="AA2" s="67"/>
      <c r="AB2" s="67"/>
      <c r="AC2" s="67"/>
      <c r="AD2" s="67"/>
      <c r="AE2" s="67"/>
      <c r="AF2" s="67"/>
      <c r="AG2" s="67"/>
      <c r="AH2" s="67"/>
      <c r="AI2" s="55" t="s">
        <v>65</v>
      </c>
      <c r="AJ2" s="55" t="s">
        <v>64</v>
      </c>
      <c r="AK2" s="55" t="s">
        <v>63</v>
      </c>
      <c r="AL2" s="55" t="s">
        <v>62</v>
      </c>
      <c r="AM2" s="55" t="s">
        <v>61</v>
      </c>
      <c r="AN2" s="65" t="s">
        <v>60</v>
      </c>
      <c r="AO2" s="65" t="s">
        <v>2</v>
      </c>
      <c r="AP2" s="55" t="s">
        <v>59</v>
      </c>
      <c r="AQ2" s="57" t="s">
        <v>58</v>
      </c>
      <c r="AR2" s="58"/>
      <c r="AS2" s="58"/>
      <c r="AT2" s="59" t="s">
        <v>57</v>
      </c>
    </row>
    <row r="3" spans="1:46" s="15" customFormat="1" ht="66" customHeight="1" x14ac:dyDescent="0.25">
      <c r="A3" s="70"/>
      <c r="B3" s="55"/>
      <c r="C3" s="61"/>
      <c r="D3" s="18" t="s">
        <v>56</v>
      </c>
      <c r="E3" s="17" t="s">
        <v>55</v>
      </c>
      <c r="F3" s="17" t="s">
        <v>54</v>
      </c>
      <c r="G3" s="17" t="s">
        <v>53</v>
      </c>
      <c r="H3" s="17" t="s">
        <v>52</v>
      </c>
      <c r="I3" s="17" t="s">
        <v>51</v>
      </c>
      <c r="J3" s="16" t="s">
        <v>50</v>
      </c>
      <c r="K3" s="55"/>
      <c r="L3" s="66"/>
      <c r="M3" s="55"/>
      <c r="N3" s="55"/>
      <c r="O3" s="55"/>
      <c r="P3" s="56"/>
      <c r="Q3" s="66"/>
      <c r="R3" s="16" t="s">
        <v>49</v>
      </c>
      <c r="S3" s="16" t="s">
        <v>48</v>
      </c>
      <c r="T3" s="16" t="s">
        <v>47</v>
      </c>
      <c r="U3" s="56"/>
      <c r="V3" s="56"/>
      <c r="W3" s="19" t="s">
        <v>46</v>
      </c>
      <c r="X3" s="16" t="s">
        <v>45</v>
      </c>
      <c r="Y3" s="66"/>
      <c r="Z3" s="17" t="s">
        <v>44</v>
      </c>
      <c r="AA3" s="17" t="s">
        <v>43</v>
      </c>
      <c r="AB3" s="17" t="s">
        <v>42</v>
      </c>
      <c r="AC3" s="17" t="s">
        <v>41</v>
      </c>
      <c r="AD3" s="17" t="s">
        <v>40</v>
      </c>
      <c r="AE3" s="17" t="s">
        <v>39</v>
      </c>
      <c r="AF3" s="17" t="s">
        <v>38</v>
      </c>
      <c r="AG3" s="17" t="s">
        <v>37</v>
      </c>
      <c r="AH3" s="17" t="s">
        <v>36</v>
      </c>
      <c r="AI3" s="56"/>
      <c r="AJ3" s="56"/>
      <c r="AK3" s="56"/>
      <c r="AL3" s="56"/>
      <c r="AM3" s="56"/>
      <c r="AN3" s="66"/>
      <c r="AO3" s="66"/>
      <c r="AP3" s="56"/>
      <c r="AQ3" s="18" t="s">
        <v>35</v>
      </c>
      <c r="AR3" s="17" t="s">
        <v>34</v>
      </c>
      <c r="AS3" s="16" t="s">
        <v>33</v>
      </c>
      <c r="AT3" s="55"/>
    </row>
    <row r="4" spans="1:46" x14ac:dyDescent="0.2">
      <c r="A4" s="14" t="s">
        <v>32</v>
      </c>
      <c r="B4" s="13">
        <v>4055</v>
      </c>
      <c r="C4" s="13">
        <v>4696</v>
      </c>
      <c r="D4" s="13">
        <v>1235</v>
      </c>
      <c r="E4" s="13">
        <v>643</v>
      </c>
      <c r="F4" s="13">
        <v>45</v>
      </c>
      <c r="G4" s="13">
        <v>1209</v>
      </c>
      <c r="H4" s="13">
        <v>548</v>
      </c>
      <c r="I4" s="13">
        <v>355</v>
      </c>
      <c r="J4" s="13">
        <v>661</v>
      </c>
      <c r="K4" s="13">
        <v>8751</v>
      </c>
      <c r="L4" s="13">
        <v>1047</v>
      </c>
      <c r="M4" s="6">
        <v>461</v>
      </c>
      <c r="N4" s="6">
        <v>6359</v>
      </c>
      <c r="O4" s="6">
        <v>1061</v>
      </c>
      <c r="P4" s="6">
        <v>1193</v>
      </c>
      <c r="Q4" s="6">
        <v>794</v>
      </c>
      <c r="R4" s="4">
        <v>518</v>
      </c>
      <c r="S4" s="4">
        <v>179</v>
      </c>
      <c r="T4" s="4">
        <v>97</v>
      </c>
      <c r="U4" s="4">
        <v>1635</v>
      </c>
      <c r="V4" s="4">
        <v>1560</v>
      </c>
      <c r="W4" s="4">
        <v>556</v>
      </c>
      <c r="X4" s="4">
        <v>1004</v>
      </c>
      <c r="Y4" s="4">
        <v>6722</v>
      </c>
      <c r="Z4" s="4">
        <v>560</v>
      </c>
      <c r="AA4" s="4">
        <v>781</v>
      </c>
      <c r="AB4" s="4">
        <v>189</v>
      </c>
      <c r="AC4" s="4">
        <v>828</v>
      </c>
      <c r="AD4" s="4">
        <v>443</v>
      </c>
      <c r="AE4" s="4">
        <v>256</v>
      </c>
      <c r="AF4" s="4">
        <v>1071</v>
      </c>
      <c r="AG4" s="4">
        <v>362</v>
      </c>
      <c r="AH4" s="4">
        <v>2232</v>
      </c>
      <c r="AI4" s="4">
        <v>907</v>
      </c>
      <c r="AJ4" s="4">
        <v>166</v>
      </c>
      <c r="AK4" s="4">
        <v>30</v>
      </c>
      <c r="AL4" s="4">
        <v>1409</v>
      </c>
      <c r="AM4" s="4">
        <v>23344</v>
      </c>
      <c r="AN4" s="4">
        <v>291</v>
      </c>
      <c r="AO4" s="4">
        <v>32386</v>
      </c>
      <c r="AP4" s="4">
        <v>1834</v>
      </c>
      <c r="AQ4" s="4">
        <v>725</v>
      </c>
      <c r="AR4" s="4">
        <v>1004</v>
      </c>
      <c r="AS4" s="4">
        <v>105</v>
      </c>
      <c r="AT4" s="4">
        <v>34220</v>
      </c>
    </row>
    <row r="5" spans="1:46" s="3" customFormat="1" x14ac:dyDescent="0.25">
      <c r="A5" s="3" t="s">
        <v>31</v>
      </c>
      <c r="B5" s="6">
        <v>2433</v>
      </c>
      <c r="C5" s="6">
        <v>2205</v>
      </c>
      <c r="D5" s="6">
        <v>625</v>
      </c>
      <c r="E5" s="6">
        <v>371</v>
      </c>
      <c r="F5" s="6">
        <v>18</v>
      </c>
      <c r="G5" s="6">
        <v>551</v>
      </c>
      <c r="H5" s="6">
        <v>307</v>
      </c>
      <c r="I5" s="6">
        <v>106</v>
      </c>
      <c r="J5" s="6">
        <v>227</v>
      </c>
      <c r="K5" s="6">
        <v>4638</v>
      </c>
      <c r="L5" s="6">
        <v>497</v>
      </c>
      <c r="M5" s="6">
        <v>163</v>
      </c>
      <c r="N5" s="6">
        <v>1716</v>
      </c>
      <c r="O5" s="6">
        <v>226</v>
      </c>
      <c r="P5" s="6">
        <v>458</v>
      </c>
      <c r="Q5" s="6">
        <v>285</v>
      </c>
      <c r="R5" s="6">
        <v>218</v>
      </c>
      <c r="S5" s="6">
        <v>50</v>
      </c>
      <c r="T5" s="6">
        <v>17</v>
      </c>
      <c r="U5" s="6">
        <v>1415</v>
      </c>
      <c r="V5" s="6">
        <v>469</v>
      </c>
      <c r="W5" s="6">
        <v>116</v>
      </c>
      <c r="X5" s="6">
        <v>353</v>
      </c>
      <c r="Y5" s="6">
        <v>3662</v>
      </c>
      <c r="Z5" s="6">
        <v>204</v>
      </c>
      <c r="AA5" s="6">
        <v>243</v>
      </c>
      <c r="AB5" s="6">
        <v>92</v>
      </c>
      <c r="AC5" s="6">
        <v>211</v>
      </c>
      <c r="AD5" s="6">
        <v>232</v>
      </c>
      <c r="AE5" s="6">
        <v>129</v>
      </c>
      <c r="AF5" s="6">
        <v>819</v>
      </c>
      <c r="AG5" s="6">
        <v>272</v>
      </c>
      <c r="AH5" s="6">
        <v>1460</v>
      </c>
      <c r="AI5" s="6">
        <v>253</v>
      </c>
      <c r="AJ5" s="6">
        <v>56</v>
      </c>
      <c r="AK5" s="6">
        <v>15</v>
      </c>
      <c r="AL5" s="6">
        <v>636</v>
      </c>
      <c r="AM5" s="6">
        <v>9851</v>
      </c>
      <c r="AN5" s="6">
        <v>272</v>
      </c>
      <c r="AO5" s="6">
        <v>14761</v>
      </c>
      <c r="AP5" s="6">
        <v>930</v>
      </c>
      <c r="AQ5" s="6">
        <v>321</v>
      </c>
      <c r="AR5" s="6">
        <v>517</v>
      </c>
      <c r="AS5" s="6">
        <v>92</v>
      </c>
      <c r="AT5" s="6">
        <v>15691</v>
      </c>
    </row>
    <row r="6" spans="1:46" s="8" customFormat="1" x14ac:dyDescent="0.25">
      <c r="A6" s="11" t="s">
        <v>30</v>
      </c>
      <c r="B6" s="9">
        <v>6488</v>
      </c>
      <c r="C6" s="9">
        <v>6901</v>
      </c>
      <c r="D6" s="9">
        <v>1860</v>
      </c>
      <c r="E6" s="9">
        <v>1014</v>
      </c>
      <c r="F6" s="9">
        <v>63</v>
      </c>
      <c r="G6" s="9">
        <v>1760</v>
      </c>
      <c r="H6" s="9">
        <v>855</v>
      </c>
      <c r="I6" s="9">
        <v>461</v>
      </c>
      <c r="J6" s="9">
        <v>888</v>
      </c>
      <c r="K6" s="9">
        <v>13389</v>
      </c>
      <c r="L6" s="9">
        <v>1544</v>
      </c>
      <c r="M6" s="9">
        <v>624</v>
      </c>
      <c r="N6" s="9">
        <v>8075</v>
      </c>
      <c r="O6" s="9">
        <v>1287</v>
      </c>
      <c r="P6" s="9">
        <v>1651</v>
      </c>
      <c r="Q6" s="9">
        <v>1079</v>
      </c>
      <c r="R6" s="9">
        <v>736</v>
      </c>
      <c r="S6" s="9">
        <v>229</v>
      </c>
      <c r="T6" s="9">
        <v>114</v>
      </c>
      <c r="U6" s="9">
        <v>3050</v>
      </c>
      <c r="V6" s="9">
        <v>2029</v>
      </c>
      <c r="W6" s="9">
        <v>672</v>
      </c>
      <c r="X6" s="9">
        <v>1357</v>
      </c>
      <c r="Y6" s="9">
        <v>10384</v>
      </c>
      <c r="Z6" s="9">
        <v>764</v>
      </c>
      <c r="AA6" s="9">
        <v>1024</v>
      </c>
      <c r="AB6" s="9">
        <v>281</v>
      </c>
      <c r="AC6" s="9">
        <v>1039</v>
      </c>
      <c r="AD6" s="9">
        <v>675</v>
      </c>
      <c r="AE6" s="9">
        <v>385</v>
      </c>
      <c r="AF6" s="9">
        <v>1890</v>
      </c>
      <c r="AG6" s="9">
        <v>634</v>
      </c>
      <c r="AH6" s="9">
        <v>3692</v>
      </c>
      <c r="AI6" s="9">
        <v>1160</v>
      </c>
      <c r="AJ6" s="9">
        <v>222</v>
      </c>
      <c r="AK6" s="9">
        <v>45</v>
      </c>
      <c r="AL6" s="9">
        <v>2045</v>
      </c>
      <c r="AM6" s="9">
        <v>33195</v>
      </c>
      <c r="AN6" s="9">
        <v>563</v>
      </c>
      <c r="AO6" s="9">
        <v>47147</v>
      </c>
      <c r="AP6" s="9">
        <v>2764</v>
      </c>
      <c r="AQ6" s="9">
        <v>1046</v>
      </c>
      <c r="AR6" s="9">
        <v>1521</v>
      </c>
      <c r="AS6" s="9">
        <v>197</v>
      </c>
      <c r="AT6" s="9">
        <v>49911</v>
      </c>
    </row>
    <row r="7" spans="1:46" s="3" customFormat="1" x14ac:dyDescent="0.25">
      <c r="A7" s="3" t="s">
        <v>29</v>
      </c>
      <c r="B7" s="6">
        <v>970</v>
      </c>
      <c r="C7" s="6">
        <v>635</v>
      </c>
      <c r="D7" s="6">
        <v>161</v>
      </c>
      <c r="E7" s="6">
        <v>85</v>
      </c>
      <c r="F7" s="6">
        <v>3</v>
      </c>
      <c r="G7" s="6">
        <v>177</v>
      </c>
      <c r="H7" s="6">
        <v>118</v>
      </c>
      <c r="I7" s="6">
        <v>33</v>
      </c>
      <c r="J7" s="6">
        <v>58</v>
      </c>
      <c r="K7" s="6">
        <v>1605</v>
      </c>
      <c r="L7" s="6">
        <v>176</v>
      </c>
      <c r="M7" s="6">
        <v>35</v>
      </c>
      <c r="N7" s="6">
        <v>489</v>
      </c>
      <c r="O7" s="6">
        <v>90</v>
      </c>
      <c r="P7" s="6">
        <v>120</v>
      </c>
      <c r="Q7" s="6">
        <v>107</v>
      </c>
      <c r="R7" s="6">
        <v>80</v>
      </c>
      <c r="S7" s="6">
        <v>23</v>
      </c>
      <c r="T7" s="6">
        <v>4</v>
      </c>
      <c r="U7" s="6">
        <v>454</v>
      </c>
      <c r="V7" s="6">
        <v>146</v>
      </c>
      <c r="W7" s="6">
        <v>33</v>
      </c>
      <c r="X7" s="6">
        <v>113</v>
      </c>
      <c r="Y7" s="6">
        <v>1187</v>
      </c>
      <c r="Z7" s="6">
        <v>57</v>
      </c>
      <c r="AA7" s="6">
        <v>78</v>
      </c>
      <c r="AB7" s="6">
        <v>33</v>
      </c>
      <c r="AC7" s="6">
        <v>86</v>
      </c>
      <c r="AD7" s="6">
        <v>102</v>
      </c>
      <c r="AE7" s="6">
        <v>25</v>
      </c>
      <c r="AF7" s="6">
        <v>234</v>
      </c>
      <c r="AG7" s="6">
        <v>60</v>
      </c>
      <c r="AH7" s="6">
        <v>512</v>
      </c>
      <c r="AI7" s="6">
        <v>78</v>
      </c>
      <c r="AJ7" s="6">
        <v>24</v>
      </c>
      <c r="AK7" s="6">
        <v>2</v>
      </c>
      <c r="AL7" s="6">
        <v>255</v>
      </c>
      <c r="AM7" s="6">
        <v>3163</v>
      </c>
      <c r="AN7" s="6">
        <v>112</v>
      </c>
      <c r="AO7" s="6">
        <v>4880</v>
      </c>
      <c r="AP7" s="6">
        <v>361</v>
      </c>
      <c r="AQ7" s="6">
        <v>142</v>
      </c>
      <c r="AR7" s="6">
        <v>192</v>
      </c>
      <c r="AS7" s="6">
        <v>27</v>
      </c>
      <c r="AT7" s="6">
        <v>5241</v>
      </c>
    </row>
    <row r="8" spans="1:46" s="3" customFormat="1" x14ac:dyDescent="0.25">
      <c r="A8" s="3" t="s">
        <v>28</v>
      </c>
      <c r="B8" s="6">
        <v>724</v>
      </c>
      <c r="C8" s="6">
        <v>572</v>
      </c>
      <c r="D8" s="6">
        <v>158</v>
      </c>
      <c r="E8" s="6">
        <v>81</v>
      </c>
      <c r="F8" s="6">
        <v>1</v>
      </c>
      <c r="G8" s="6">
        <v>187</v>
      </c>
      <c r="H8" s="6">
        <v>53</v>
      </c>
      <c r="I8" s="6">
        <v>36</v>
      </c>
      <c r="J8" s="6">
        <v>56</v>
      </c>
      <c r="K8" s="6">
        <v>1296</v>
      </c>
      <c r="L8" s="6">
        <v>184</v>
      </c>
      <c r="M8" s="6">
        <v>42</v>
      </c>
      <c r="N8" s="6">
        <v>502</v>
      </c>
      <c r="O8" s="6">
        <v>91</v>
      </c>
      <c r="P8" s="6">
        <v>82</v>
      </c>
      <c r="Q8" s="6">
        <v>63</v>
      </c>
      <c r="R8" s="6">
        <v>55</v>
      </c>
      <c r="S8" s="6">
        <v>6</v>
      </c>
      <c r="T8" s="6">
        <v>2</v>
      </c>
      <c r="U8" s="6">
        <v>312</v>
      </c>
      <c r="V8" s="6">
        <v>132</v>
      </c>
      <c r="W8" s="6">
        <v>27</v>
      </c>
      <c r="X8" s="6">
        <v>105</v>
      </c>
      <c r="Y8" s="6">
        <v>931</v>
      </c>
      <c r="Z8" s="6">
        <v>49</v>
      </c>
      <c r="AA8" s="6">
        <v>79</v>
      </c>
      <c r="AB8" s="6">
        <v>39</v>
      </c>
      <c r="AC8" s="6">
        <v>57</v>
      </c>
      <c r="AD8" s="6">
        <v>64</v>
      </c>
      <c r="AE8" s="6">
        <v>25</v>
      </c>
      <c r="AF8" s="6">
        <v>199</v>
      </c>
      <c r="AG8" s="6">
        <v>60</v>
      </c>
      <c r="AH8" s="6">
        <v>359</v>
      </c>
      <c r="AI8" s="6">
        <v>73</v>
      </c>
      <c r="AJ8" s="6">
        <v>17</v>
      </c>
      <c r="AK8" s="6">
        <v>5</v>
      </c>
      <c r="AL8" s="6">
        <v>184</v>
      </c>
      <c r="AM8" s="6">
        <v>2618</v>
      </c>
      <c r="AN8" s="6">
        <v>70</v>
      </c>
      <c r="AO8" s="6">
        <v>3984</v>
      </c>
      <c r="AP8" s="6">
        <v>251</v>
      </c>
      <c r="AQ8" s="6">
        <v>100</v>
      </c>
      <c r="AR8" s="6">
        <v>131</v>
      </c>
      <c r="AS8" s="6">
        <v>20</v>
      </c>
      <c r="AT8" s="6">
        <v>4235</v>
      </c>
    </row>
    <row r="9" spans="1:46" s="3" customFormat="1" x14ac:dyDescent="0.25">
      <c r="A9" s="3" t="s">
        <v>27</v>
      </c>
      <c r="B9" s="6">
        <v>961</v>
      </c>
      <c r="C9" s="6">
        <v>641</v>
      </c>
      <c r="D9" s="6">
        <v>128</v>
      </c>
      <c r="E9" s="6">
        <v>85</v>
      </c>
      <c r="F9" s="6">
        <v>5</v>
      </c>
      <c r="G9" s="6">
        <v>199</v>
      </c>
      <c r="H9" s="6">
        <v>102</v>
      </c>
      <c r="I9" s="6">
        <v>42</v>
      </c>
      <c r="J9" s="6">
        <v>80</v>
      </c>
      <c r="K9" s="6">
        <v>1602</v>
      </c>
      <c r="L9" s="6">
        <v>169</v>
      </c>
      <c r="M9" s="6">
        <v>55</v>
      </c>
      <c r="N9" s="6">
        <v>621</v>
      </c>
      <c r="O9" s="6">
        <v>129</v>
      </c>
      <c r="P9" s="6">
        <v>171</v>
      </c>
      <c r="Q9" s="6">
        <v>106</v>
      </c>
      <c r="R9" s="6">
        <v>76</v>
      </c>
      <c r="S9" s="6">
        <v>18</v>
      </c>
      <c r="T9" s="6">
        <v>12</v>
      </c>
      <c r="U9" s="6">
        <v>391</v>
      </c>
      <c r="V9" s="6">
        <v>219</v>
      </c>
      <c r="W9" s="6">
        <v>59</v>
      </c>
      <c r="X9" s="6">
        <v>160</v>
      </c>
      <c r="Y9" s="6">
        <v>1342</v>
      </c>
      <c r="Z9" s="6">
        <v>64</v>
      </c>
      <c r="AA9" s="6">
        <v>94</v>
      </c>
      <c r="AB9" s="6">
        <v>34</v>
      </c>
      <c r="AC9" s="6">
        <v>87</v>
      </c>
      <c r="AD9" s="6">
        <v>107</v>
      </c>
      <c r="AE9" s="6">
        <v>60</v>
      </c>
      <c r="AF9" s="6">
        <v>240</v>
      </c>
      <c r="AG9" s="6">
        <v>35</v>
      </c>
      <c r="AH9" s="6">
        <v>621</v>
      </c>
      <c r="AI9" s="6">
        <v>76</v>
      </c>
      <c r="AJ9" s="6">
        <v>21</v>
      </c>
      <c r="AK9" s="6">
        <v>1</v>
      </c>
      <c r="AL9" s="6">
        <v>271</v>
      </c>
      <c r="AM9" s="6">
        <v>3572</v>
      </c>
      <c r="AN9" s="6">
        <v>91</v>
      </c>
      <c r="AO9" s="6">
        <v>5265</v>
      </c>
      <c r="AP9" s="6">
        <v>308</v>
      </c>
      <c r="AQ9" s="6">
        <v>121</v>
      </c>
      <c r="AR9" s="6">
        <v>162</v>
      </c>
      <c r="AS9" s="6">
        <v>25</v>
      </c>
      <c r="AT9" s="6">
        <v>5573</v>
      </c>
    </row>
    <row r="10" spans="1:46" s="8" customFormat="1" x14ac:dyDescent="0.25">
      <c r="A10" s="10" t="s">
        <v>26</v>
      </c>
      <c r="B10" s="9">
        <v>2655</v>
      </c>
      <c r="C10" s="9">
        <v>1848</v>
      </c>
      <c r="D10" s="9">
        <v>447</v>
      </c>
      <c r="E10" s="9">
        <v>251</v>
      </c>
      <c r="F10" s="9">
        <v>9</v>
      </c>
      <c r="G10" s="9">
        <v>563</v>
      </c>
      <c r="H10" s="9">
        <v>273</v>
      </c>
      <c r="I10" s="9">
        <v>111</v>
      </c>
      <c r="J10" s="9">
        <v>194</v>
      </c>
      <c r="K10" s="9">
        <v>4503</v>
      </c>
      <c r="L10" s="9">
        <v>529</v>
      </c>
      <c r="M10" s="9">
        <v>132</v>
      </c>
      <c r="N10" s="9">
        <v>1612</v>
      </c>
      <c r="O10" s="9">
        <v>310</v>
      </c>
      <c r="P10" s="9">
        <v>373</v>
      </c>
      <c r="Q10" s="9">
        <v>276</v>
      </c>
      <c r="R10" s="9">
        <v>211</v>
      </c>
      <c r="S10" s="9">
        <v>47</v>
      </c>
      <c r="T10" s="9">
        <v>18</v>
      </c>
      <c r="U10" s="9">
        <v>1157</v>
      </c>
      <c r="V10" s="9">
        <v>497</v>
      </c>
      <c r="W10" s="9">
        <v>119</v>
      </c>
      <c r="X10" s="9">
        <v>378</v>
      </c>
      <c r="Y10" s="9">
        <v>3460</v>
      </c>
      <c r="Z10" s="9">
        <v>170</v>
      </c>
      <c r="AA10" s="9">
        <v>251</v>
      </c>
      <c r="AB10" s="9">
        <v>106</v>
      </c>
      <c r="AC10" s="9">
        <v>230</v>
      </c>
      <c r="AD10" s="9">
        <v>273</v>
      </c>
      <c r="AE10" s="9">
        <v>110</v>
      </c>
      <c r="AF10" s="9">
        <v>673</v>
      </c>
      <c r="AG10" s="9">
        <v>155</v>
      </c>
      <c r="AH10" s="9">
        <v>1492</v>
      </c>
      <c r="AI10" s="9">
        <v>227</v>
      </c>
      <c r="AJ10" s="9">
        <v>62</v>
      </c>
      <c r="AK10" s="9">
        <v>8</v>
      </c>
      <c r="AL10" s="9">
        <v>710</v>
      </c>
      <c r="AM10" s="9">
        <v>9353</v>
      </c>
      <c r="AN10" s="9">
        <v>273</v>
      </c>
      <c r="AO10" s="9">
        <v>14129</v>
      </c>
      <c r="AP10" s="9">
        <v>920</v>
      </c>
      <c r="AQ10" s="9">
        <v>363</v>
      </c>
      <c r="AR10" s="9">
        <v>485</v>
      </c>
      <c r="AS10" s="9">
        <v>72</v>
      </c>
      <c r="AT10" s="9">
        <v>15049</v>
      </c>
    </row>
    <row r="11" spans="1:46" s="3" customFormat="1" x14ac:dyDescent="0.25">
      <c r="A11" s="3" t="s">
        <v>25</v>
      </c>
      <c r="B11" s="6">
        <v>1120</v>
      </c>
      <c r="C11" s="6">
        <v>723</v>
      </c>
      <c r="D11" s="6">
        <v>98</v>
      </c>
      <c r="E11" s="6">
        <v>144</v>
      </c>
      <c r="F11" s="6">
        <v>9</v>
      </c>
      <c r="G11" s="6">
        <v>228</v>
      </c>
      <c r="H11" s="6">
        <v>86</v>
      </c>
      <c r="I11" s="6">
        <v>76</v>
      </c>
      <c r="J11" s="6">
        <v>82</v>
      </c>
      <c r="K11" s="6">
        <v>1843</v>
      </c>
      <c r="L11" s="6">
        <v>238</v>
      </c>
      <c r="M11" s="6">
        <v>66</v>
      </c>
      <c r="N11" s="6">
        <v>928</v>
      </c>
      <c r="O11" s="6">
        <v>172</v>
      </c>
      <c r="P11" s="6">
        <v>237</v>
      </c>
      <c r="Q11" s="6">
        <v>154</v>
      </c>
      <c r="R11" s="6">
        <v>118</v>
      </c>
      <c r="S11" s="6">
        <v>27</v>
      </c>
      <c r="T11" s="6">
        <v>9</v>
      </c>
      <c r="U11" s="6">
        <v>500</v>
      </c>
      <c r="V11" s="6">
        <v>228</v>
      </c>
      <c r="W11" s="6">
        <v>76</v>
      </c>
      <c r="X11" s="6">
        <v>152</v>
      </c>
      <c r="Y11" s="6">
        <v>1515</v>
      </c>
      <c r="Z11" s="6">
        <v>76</v>
      </c>
      <c r="AA11" s="6">
        <v>123</v>
      </c>
      <c r="AB11" s="6">
        <v>56</v>
      </c>
      <c r="AC11" s="6">
        <v>109</v>
      </c>
      <c r="AD11" s="6">
        <v>130</v>
      </c>
      <c r="AE11" s="6">
        <v>28</v>
      </c>
      <c r="AF11" s="6">
        <v>313</v>
      </c>
      <c r="AG11" s="6">
        <v>60</v>
      </c>
      <c r="AH11" s="6">
        <v>620</v>
      </c>
      <c r="AI11" s="6">
        <v>130</v>
      </c>
      <c r="AJ11" s="6">
        <v>33</v>
      </c>
      <c r="AK11" s="6">
        <v>8</v>
      </c>
      <c r="AL11" s="6">
        <v>217</v>
      </c>
      <c r="AM11" s="6">
        <v>4426</v>
      </c>
      <c r="AN11" s="6">
        <v>88</v>
      </c>
      <c r="AO11" s="6">
        <v>6357</v>
      </c>
      <c r="AP11" s="6">
        <v>495</v>
      </c>
      <c r="AQ11" s="6">
        <v>203</v>
      </c>
      <c r="AR11" s="6">
        <v>250</v>
      </c>
      <c r="AS11" s="6">
        <v>42</v>
      </c>
      <c r="AT11" s="6">
        <v>6852</v>
      </c>
    </row>
    <row r="12" spans="1:46" s="3" customFormat="1" x14ac:dyDescent="0.25">
      <c r="A12" s="3" t="s">
        <v>24</v>
      </c>
      <c r="B12" s="6">
        <v>695</v>
      </c>
      <c r="C12" s="6">
        <v>393</v>
      </c>
      <c r="D12" s="6">
        <v>71</v>
      </c>
      <c r="E12" s="6">
        <v>58</v>
      </c>
      <c r="F12" s="6">
        <v>2</v>
      </c>
      <c r="G12" s="6">
        <v>122</v>
      </c>
      <c r="H12" s="6">
        <v>45</v>
      </c>
      <c r="I12" s="6">
        <v>46</v>
      </c>
      <c r="J12" s="6">
        <v>49</v>
      </c>
      <c r="K12" s="6">
        <v>1088</v>
      </c>
      <c r="L12" s="6">
        <v>84</v>
      </c>
      <c r="M12" s="6">
        <v>37</v>
      </c>
      <c r="N12" s="6">
        <v>433</v>
      </c>
      <c r="O12" s="6">
        <v>72</v>
      </c>
      <c r="P12" s="6">
        <v>90</v>
      </c>
      <c r="Q12" s="6">
        <v>47</v>
      </c>
      <c r="R12" s="6">
        <v>40</v>
      </c>
      <c r="S12" s="6">
        <v>6</v>
      </c>
      <c r="T12" s="6">
        <v>1</v>
      </c>
      <c r="U12" s="6">
        <v>251</v>
      </c>
      <c r="V12" s="6">
        <v>117</v>
      </c>
      <c r="W12" s="6">
        <v>37</v>
      </c>
      <c r="X12" s="6">
        <v>80</v>
      </c>
      <c r="Y12" s="6">
        <v>795</v>
      </c>
      <c r="Z12" s="6">
        <v>32</v>
      </c>
      <c r="AA12" s="6">
        <v>45</v>
      </c>
      <c r="AB12" s="6">
        <v>26</v>
      </c>
      <c r="AC12" s="6">
        <v>44</v>
      </c>
      <c r="AD12" s="6">
        <v>48</v>
      </c>
      <c r="AE12" s="6">
        <v>13</v>
      </c>
      <c r="AF12" s="6">
        <v>156</v>
      </c>
      <c r="AG12" s="6">
        <v>24</v>
      </c>
      <c r="AH12" s="6">
        <v>407</v>
      </c>
      <c r="AI12" s="6">
        <v>51</v>
      </c>
      <c r="AJ12" s="6">
        <v>16</v>
      </c>
      <c r="AK12" s="6">
        <v>5</v>
      </c>
      <c r="AL12" s="6">
        <v>144</v>
      </c>
      <c r="AM12" s="6">
        <v>2142</v>
      </c>
      <c r="AN12" s="6">
        <v>56</v>
      </c>
      <c r="AO12" s="6">
        <v>3286</v>
      </c>
      <c r="AP12" s="6">
        <v>191</v>
      </c>
      <c r="AQ12" s="6">
        <v>73</v>
      </c>
      <c r="AR12" s="6">
        <v>101</v>
      </c>
      <c r="AS12" s="6">
        <v>17</v>
      </c>
      <c r="AT12" s="6">
        <v>3477</v>
      </c>
    </row>
    <row r="13" spans="1:46" s="3" customFormat="1" x14ac:dyDescent="0.25">
      <c r="A13" s="3" t="s">
        <v>23</v>
      </c>
      <c r="B13" s="6">
        <v>796</v>
      </c>
      <c r="C13" s="6">
        <v>414</v>
      </c>
      <c r="D13" s="6">
        <v>77</v>
      </c>
      <c r="E13" s="6">
        <v>78</v>
      </c>
      <c r="F13" s="6">
        <v>5</v>
      </c>
      <c r="G13" s="6">
        <v>137</v>
      </c>
      <c r="H13" s="6">
        <v>43</v>
      </c>
      <c r="I13" s="6">
        <v>31</v>
      </c>
      <c r="J13" s="6">
        <v>43</v>
      </c>
      <c r="K13" s="6">
        <v>1210</v>
      </c>
      <c r="L13" s="6">
        <v>176</v>
      </c>
      <c r="M13" s="6">
        <v>49</v>
      </c>
      <c r="N13" s="6">
        <v>633</v>
      </c>
      <c r="O13" s="6">
        <v>115</v>
      </c>
      <c r="P13" s="6">
        <v>144</v>
      </c>
      <c r="Q13" s="6">
        <v>102</v>
      </c>
      <c r="R13" s="6">
        <v>83</v>
      </c>
      <c r="S13" s="6">
        <v>14</v>
      </c>
      <c r="T13" s="6">
        <v>5</v>
      </c>
      <c r="U13" s="6">
        <v>346</v>
      </c>
      <c r="V13" s="6">
        <v>165</v>
      </c>
      <c r="W13" s="6">
        <v>31</v>
      </c>
      <c r="X13" s="6">
        <v>134</v>
      </c>
      <c r="Y13" s="6">
        <v>1008</v>
      </c>
      <c r="Z13" s="6">
        <v>64</v>
      </c>
      <c r="AA13" s="6">
        <v>82</v>
      </c>
      <c r="AB13" s="6">
        <v>39</v>
      </c>
      <c r="AC13" s="6">
        <v>71</v>
      </c>
      <c r="AD13" s="6">
        <v>81</v>
      </c>
      <c r="AE13" s="6">
        <v>31</v>
      </c>
      <c r="AF13" s="6">
        <v>169</v>
      </c>
      <c r="AG13" s="6">
        <v>36</v>
      </c>
      <c r="AH13" s="6">
        <v>435</v>
      </c>
      <c r="AI13" s="6">
        <v>75</v>
      </c>
      <c r="AJ13" s="6">
        <v>18</v>
      </c>
      <c r="AK13" s="6">
        <v>3</v>
      </c>
      <c r="AL13" s="6">
        <v>189</v>
      </c>
      <c r="AM13" s="6">
        <v>3023</v>
      </c>
      <c r="AN13" s="6">
        <v>72</v>
      </c>
      <c r="AO13" s="6">
        <v>4305</v>
      </c>
      <c r="AP13" s="6">
        <v>283</v>
      </c>
      <c r="AQ13" s="6">
        <v>107</v>
      </c>
      <c r="AR13" s="6">
        <v>158</v>
      </c>
      <c r="AS13" s="6">
        <v>18</v>
      </c>
      <c r="AT13" s="6">
        <v>4588</v>
      </c>
    </row>
    <row r="14" spans="1:46" s="8" customFormat="1" x14ac:dyDescent="0.25">
      <c r="A14" s="10" t="s">
        <v>22</v>
      </c>
      <c r="B14" s="9">
        <v>2611</v>
      </c>
      <c r="C14" s="9">
        <v>1530</v>
      </c>
      <c r="D14" s="9">
        <v>246</v>
      </c>
      <c r="E14" s="9">
        <v>280</v>
      </c>
      <c r="F14" s="9">
        <v>16</v>
      </c>
      <c r="G14" s="9">
        <v>487</v>
      </c>
      <c r="H14" s="9">
        <v>174</v>
      </c>
      <c r="I14" s="9">
        <v>153</v>
      </c>
      <c r="J14" s="9">
        <v>174</v>
      </c>
      <c r="K14" s="9">
        <v>4141</v>
      </c>
      <c r="L14" s="9">
        <v>498</v>
      </c>
      <c r="M14" s="9">
        <v>152</v>
      </c>
      <c r="N14" s="9">
        <v>1994</v>
      </c>
      <c r="O14" s="9">
        <v>359</v>
      </c>
      <c r="P14" s="9">
        <v>471</v>
      </c>
      <c r="Q14" s="9">
        <v>303</v>
      </c>
      <c r="R14" s="9">
        <v>241</v>
      </c>
      <c r="S14" s="9">
        <v>47</v>
      </c>
      <c r="T14" s="9">
        <v>15</v>
      </c>
      <c r="U14" s="9">
        <v>1097</v>
      </c>
      <c r="V14" s="9">
        <v>510</v>
      </c>
      <c r="W14" s="9">
        <v>144</v>
      </c>
      <c r="X14" s="9">
        <v>366</v>
      </c>
      <c r="Y14" s="9">
        <v>3318</v>
      </c>
      <c r="Z14" s="9">
        <v>172</v>
      </c>
      <c r="AA14" s="9">
        <v>250</v>
      </c>
      <c r="AB14" s="9">
        <v>121</v>
      </c>
      <c r="AC14" s="9">
        <v>224</v>
      </c>
      <c r="AD14" s="9">
        <v>259</v>
      </c>
      <c r="AE14" s="9">
        <v>72</v>
      </c>
      <c r="AF14" s="9">
        <v>638</v>
      </c>
      <c r="AG14" s="9">
        <v>120</v>
      </c>
      <c r="AH14" s="9">
        <v>1462</v>
      </c>
      <c r="AI14" s="9">
        <v>256</v>
      </c>
      <c r="AJ14" s="9">
        <v>67</v>
      </c>
      <c r="AK14" s="9">
        <v>16</v>
      </c>
      <c r="AL14" s="9">
        <v>550</v>
      </c>
      <c r="AM14" s="9">
        <v>9591</v>
      </c>
      <c r="AN14" s="9">
        <v>216</v>
      </c>
      <c r="AO14" s="9">
        <v>13948</v>
      </c>
      <c r="AP14" s="9">
        <v>969</v>
      </c>
      <c r="AQ14" s="9">
        <v>383</v>
      </c>
      <c r="AR14" s="9">
        <v>509</v>
      </c>
      <c r="AS14" s="9">
        <v>77</v>
      </c>
      <c r="AT14" s="9">
        <v>14917</v>
      </c>
    </row>
    <row r="15" spans="1:46" s="3" customFormat="1" x14ac:dyDescent="0.25">
      <c r="A15" s="3" t="s">
        <v>21</v>
      </c>
      <c r="B15" s="6">
        <v>988</v>
      </c>
      <c r="C15" s="6">
        <v>683</v>
      </c>
      <c r="D15" s="6">
        <v>128</v>
      </c>
      <c r="E15" s="6">
        <v>129</v>
      </c>
      <c r="F15" s="6">
        <v>14</v>
      </c>
      <c r="G15" s="6">
        <v>166</v>
      </c>
      <c r="H15" s="6">
        <v>122</v>
      </c>
      <c r="I15" s="6">
        <v>36</v>
      </c>
      <c r="J15" s="6">
        <v>88</v>
      </c>
      <c r="K15" s="6">
        <v>1671</v>
      </c>
      <c r="L15" s="6">
        <v>161</v>
      </c>
      <c r="M15" s="6">
        <v>57</v>
      </c>
      <c r="N15" s="6">
        <v>531</v>
      </c>
      <c r="O15" s="6">
        <v>93</v>
      </c>
      <c r="P15" s="6">
        <v>142</v>
      </c>
      <c r="Q15" s="6">
        <v>101</v>
      </c>
      <c r="R15" s="6">
        <v>75</v>
      </c>
      <c r="S15" s="6">
        <v>21</v>
      </c>
      <c r="T15" s="6">
        <v>5</v>
      </c>
      <c r="U15" s="6">
        <v>335</v>
      </c>
      <c r="V15" s="6">
        <v>183</v>
      </c>
      <c r="W15" s="6">
        <v>41</v>
      </c>
      <c r="X15" s="6">
        <v>142</v>
      </c>
      <c r="Y15" s="6">
        <v>1238</v>
      </c>
      <c r="Z15" s="6">
        <v>81</v>
      </c>
      <c r="AA15" s="6">
        <v>92</v>
      </c>
      <c r="AB15" s="6">
        <v>33</v>
      </c>
      <c r="AC15" s="6">
        <v>100</v>
      </c>
      <c r="AD15" s="6">
        <v>83</v>
      </c>
      <c r="AE15" s="6">
        <v>26</v>
      </c>
      <c r="AF15" s="6">
        <v>198</v>
      </c>
      <c r="AG15" s="6">
        <v>50</v>
      </c>
      <c r="AH15" s="6">
        <v>575</v>
      </c>
      <c r="AI15" s="6">
        <v>72</v>
      </c>
      <c r="AJ15" s="6">
        <v>29</v>
      </c>
      <c r="AK15" s="6">
        <v>8</v>
      </c>
      <c r="AL15" s="6">
        <v>247</v>
      </c>
      <c r="AM15" s="6">
        <v>3197</v>
      </c>
      <c r="AN15" s="6">
        <v>65</v>
      </c>
      <c r="AO15" s="6">
        <v>4933</v>
      </c>
      <c r="AP15" s="6">
        <v>325</v>
      </c>
      <c r="AQ15" s="6">
        <v>142</v>
      </c>
      <c r="AR15" s="6">
        <v>163</v>
      </c>
      <c r="AS15" s="6">
        <v>20</v>
      </c>
      <c r="AT15" s="6">
        <v>5258</v>
      </c>
    </row>
    <row r="16" spans="1:46" s="3" customFormat="1" x14ac:dyDescent="0.25">
      <c r="A16" s="3" t="s">
        <v>20</v>
      </c>
      <c r="B16" s="6">
        <v>999</v>
      </c>
      <c r="C16" s="6">
        <v>553</v>
      </c>
      <c r="D16" s="6">
        <v>108</v>
      </c>
      <c r="E16" s="6">
        <v>87</v>
      </c>
      <c r="F16" s="6">
        <v>8</v>
      </c>
      <c r="G16" s="6">
        <v>178</v>
      </c>
      <c r="H16" s="6">
        <v>84</v>
      </c>
      <c r="I16" s="6">
        <v>50</v>
      </c>
      <c r="J16" s="6">
        <v>38</v>
      </c>
      <c r="K16" s="6">
        <v>1552</v>
      </c>
      <c r="L16" s="6">
        <v>164</v>
      </c>
      <c r="M16" s="6">
        <v>38</v>
      </c>
      <c r="N16" s="6">
        <v>654</v>
      </c>
      <c r="O16" s="6">
        <v>95</v>
      </c>
      <c r="P16" s="6">
        <v>112</v>
      </c>
      <c r="Q16" s="6">
        <v>86</v>
      </c>
      <c r="R16" s="6">
        <v>68</v>
      </c>
      <c r="S16" s="6">
        <v>13</v>
      </c>
      <c r="T16" s="6">
        <v>5</v>
      </c>
      <c r="U16" s="6">
        <v>339</v>
      </c>
      <c r="V16" s="6">
        <v>161</v>
      </c>
      <c r="W16" s="6">
        <v>37</v>
      </c>
      <c r="X16" s="6">
        <v>124</v>
      </c>
      <c r="Y16" s="6">
        <v>1210</v>
      </c>
      <c r="Z16" s="6">
        <v>65</v>
      </c>
      <c r="AA16" s="6">
        <v>71</v>
      </c>
      <c r="AB16" s="6">
        <v>26</v>
      </c>
      <c r="AC16" s="6">
        <v>53</v>
      </c>
      <c r="AD16" s="6">
        <v>79</v>
      </c>
      <c r="AE16" s="6">
        <v>24</v>
      </c>
      <c r="AF16" s="6">
        <v>220</v>
      </c>
      <c r="AG16" s="6">
        <v>43</v>
      </c>
      <c r="AH16" s="6">
        <v>629</v>
      </c>
      <c r="AI16" s="6">
        <v>67</v>
      </c>
      <c r="AJ16" s="6">
        <v>18</v>
      </c>
      <c r="AK16" s="6">
        <v>9</v>
      </c>
      <c r="AL16" s="6">
        <v>167</v>
      </c>
      <c r="AM16" s="6">
        <v>3120</v>
      </c>
      <c r="AN16" s="6">
        <v>85</v>
      </c>
      <c r="AO16" s="6">
        <v>4757</v>
      </c>
      <c r="AP16" s="6">
        <v>245</v>
      </c>
      <c r="AQ16" s="6">
        <v>106</v>
      </c>
      <c r="AR16" s="6">
        <v>120</v>
      </c>
      <c r="AS16" s="6">
        <v>19</v>
      </c>
      <c r="AT16" s="6">
        <v>5002</v>
      </c>
    </row>
    <row r="17" spans="1:46" s="3" customFormat="1" x14ac:dyDescent="0.25">
      <c r="A17" s="3" t="s">
        <v>19</v>
      </c>
      <c r="B17" s="6">
        <v>643</v>
      </c>
      <c r="C17" s="6">
        <v>513</v>
      </c>
      <c r="D17" s="6">
        <v>98</v>
      </c>
      <c r="E17" s="6">
        <v>105</v>
      </c>
      <c r="F17" s="6">
        <v>25</v>
      </c>
      <c r="G17" s="6">
        <v>116</v>
      </c>
      <c r="H17" s="6">
        <v>105</v>
      </c>
      <c r="I17" s="6">
        <v>14</v>
      </c>
      <c r="J17" s="6">
        <v>50</v>
      </c>
      <c r="K17" s="6">
        <v>1156</v>
      </c>
      <c r="L17" s="6">
        <v>110</v>
      </c>
      <c r="M17" s="6">
        <v>130</v>
      </c>
      <c r="N17" s="6">
        <v>505</v>
      </c>
      <c r="O17" s="6">
        <v>78</v>
      </c>
      <c r="P17" s="6">
        <v>112</v>
      </c>
      <c r="Q17" s="6">
        <v>62</v>
      </c>
      <c r="R17" s="6">
        <v>48</v>
      </c>
      <c r="S17" s="6">
        <v>11</v>
      </c>
      <c r="T17" s="6">
        <v>3</v>
      </c>
      <c r="U17" s="6">
        <v>300</v>
      </c>
      <c r="V17" s="6">
        <v>110</v>
      </c>
      <c r="W17" s="6">
        <v>30</v>
      </c>
      <c r="X17" s="6">
        <v>80</v>
      </c>
      <c r="Y17" s="6">
        <v>901</v>
      </c>
      <c r="Z17" s="6">
        <v>40</v>
      </c>
      <c r="AA17" s="6">
        <v>66</v>
      </c>
      <c r="AB17" s="6">
        <v>33</v>
      </c>
      <c r="AC17" s="6">
        <v>52</v>
      </c>
      <c r="AD17" s="6">
        <v>58</v>
      </c>
      <c r="AE17" s="6">
        <v>30</v>
      </c>
      <c r="AF17" s="6">
        <v>149</v>
      </c>
      <c r="AG17" s="6">
        <v>37</v>
      </c>
      <c r="AH17" s="6">
        <v>436</v>
      </c>
      <c r="AI17" s="6">
        <v>48</v>
      </c>
      <c r="AJ17" s="6">
        <v>12</v>
      </c>
      <c r="AK17" s="6">
        <v>5</v>
      </c>
      <c r="AL17" s="6">
        <v>188</v>
      </c>
      <c r="AM17" s="6">
        <v>2561</v>
      </c>
      <c r="AN17" s="6">
        <v>66</v>
      </c>
      <c r="AO17" s="6">
        <v>3783</v>
      </c>
      <c r="AP17" s="6">
        <v>222</v>
      </c>
      <c r="AQ17" s="6">
        <v>85</v>
      </c>
      <c r="AR17" s="6">
        <v>126</v>
      </c>
      <c r="AS17" s="6">
        <v>11</v>
      </c>
      <c r="AT17" s="6">
        <v>4005</v>
      </c>
    </row>
    <row r="18" spans="1:46" s="8" customFormat="1" x14ac:dyDescent="0.25">
      <c r="A18" s="10" t="s">
        <v>18</v>
      </c>
      <c r="B18" s="9">
        <v>2630</v>
      </c>
      <c r="C18" s="9">
        <v>1749</v>
      </c>
      <c r="D18" s="9">
        <v>334</v>
      </c>
      <c r="E18" s="9">
        <v>321</v>
      </c>
      <c r="F18" s="9">
        <v>47</v>
      </c>
      <c r="G18" s="9">
        <v>460</v>
      </c>
      <c r="H18" s="9">
        <v>311</v>
      </c>
      <c r="I18" s="9">
        <v>100</v>
      </c>
      <c r="J18" s="9">
        <v>176</v>
      </c>
      <c r="K18" s="9">
        <v>4379</v>
      </c>
      <c r="L18" s="9">
        <v>435</v>
      </c>
      <c r="M18" s="9">
        <v>225</v>
      </c>
      <c r="N18" s="9">
        <v>1690</v>
      </c>
      <c r="O18" s="9">
        <v>266</v>
      </c>
      <c r="P18" s="9">
        <v>366</v>
      </c>
      <c r="Q18" s="9">
        <v>249</v>
      </c>
      <c r="R18" s="9">
        <v>191</v>
      </c>
      <c r="S18" s="9">
        <v>45</v>
      </c>
      <c r="T18" s="9">
        <v>13</v>
      </c>
      <c r="U18" s="9">
        <v>974</v>
      </c>
      <c r="V18" s="9">
        <v>454</v>
      </c>
      <c r="W18" s="9">
        <v>108</v>
      </c>
      <c r="X18" s="9">
        <v>346</v>
      </c>
      <c r="Y18" s="9">
        <v>3349</v>
      </c>
      <c r="Z18" s="9">
        <v>186</v>
      </c>
      <c r="AA18" s="9">
        <v>229</v>
      </c>
      <c r="AB18" s="9">
        <v>92</v>
      </c>
      <c r="AC18" s="9">
        <v>205</v>
      </c>
      <c r="AD18" s="9">
        <v>220</v>
      </c>
      <c r="AE18" s="9">
        <v>80</v>
      </c>
      <c r="AF18" s="9">
        <v>567</v>
      </c>
      <c r="AG18" s="9">
        <v>130</v>
      </c>
      <c r="AH18" s="9">
        <v>1640</v>
      </c>
      <c r="AI18" s="9">
        <v>187</v>
      </c>
      <c r="AJ18" s="9">
        <v>59</v>
      </c>
      <c r="AK18" s="9">
        <v>22</v>
      </c>
      <c r="AL18" s="9">
        <v>602</v>
      </c>
      <c r="AM18" s="9">
        <v>8878</v>
      </c>
      <c r="AN18" s="9">
        <v>216</v>
      </c>
      <c r="AO18" s="9">
        <v>13473</v>
      </c>
      <c r="AP18" s="9">
        <v>792</v>
      </c>
      <c r="AQ18" s="9">
        <v>333</v>
      </c>
      <c r="AR18" s="9">
        <v>409</v>
      </c>
      <c r="AS18" s="9">
        <v>50</v>
      </c>
      <c r="AT18" s="9">
        <v>14265</v>
      </c>
    </row>
    <row r="19" spans="1:46" s="8" customFormat="1" x14ac:dyDescent="0.25">
      <c r="A19" s="11" t="s">
        <v>17</v>
      </c>
      <c r="B19" s="9">
        <v>7896</v>
      </c>
      <c r="C19" s="9">
        <v>5127</v>
      </c>
      <c r="D19" s="9">
        <v>1027</v>
      </c>
      <c r="E19" s="9">
        <v>852</v>
      </c>
      <c r="F19" s="9">
        <v>72</v>
      </c>
      <c r="G19" s="9">
        <v>1510</v>
      </c>
      <c r="H19" s="9">
        <v>758</v>
      </c>
      <c r="I19" s="9">
        <v>364</v>
      </c>
      <c r="J19" s="9">
        <v>544</v>
      </c>
      <c r="K19" s="9">
        <v>13023</v>
      </c>
      <c r="L19" s="9">
        <v>1462</v>
      </c>
      <c r="M19" s="9">
        <v>509</v>
      </c>
      <c r="N19" s="9">
        <v>5296</v>
      </c>
      <c r="O19" s="9">
        <v>935</v>
      </c>
      <c r="P19" s="9">
        <v>1210</v>
      </c>
      <c r="Q19" s="9">
        <v>828</v>
      </c>
      <c r="R19" s="9">
        <v>643</v>
      </c>
      <c r="S19" s="9">
        <v>139</v>
      </c>
      <c r="T19" s="9">
        <v>46</v>
      </c>
      <c r="U19" s="9">
        <v>3228</v>
      </c>
      <c r="V19" s="9">
        <v>1461</v>
      </c>
      <c r="W19" s="9">
        <v>371</v>
      </c>
      <c r="X19" s="9">
        <v>1090</v>
      </c>
      <c r="Y19" s="9">
        <v>10127</v>
      </c>
      <c r="Z19" s="9">
        <v>528</v>
      </c>
      <c r="AA19" s="9">
        <v>730</v>
      </c>
      <c r="AB19" s="9">
        <v>319</v>
      </c>
      <c r="AC19" s="9">
        <v>659</v>
      </c>
      <c r="AD19" s="9">
        <v>752</v>
      </c>
      <c r="AE19" s="9">
        <v>262</v>
      </c>
      <c r="AF19" s="9">
        <v>1878</v>
      </c>
      <c r="AG19" s="9">
        <v>405</v>
      </c>
      <c r="AH19" s="9">
        <v>4594</v>
      </c>
      <c r="AI19" s="9">
        <v>670</v>
      </c>
      <c r="AJ19" s="9">
        <v>188</v>
      </c>
      <c r="AK19" s="9">
        <v>46</v>
      </c>
      <c r="AL19" s="9">
        <v>1862</v>
      </c>
      <c r="AM19" s="9">
        <v>27822</v>
      </c>
      <c r="AN19" s="9">
        <v>705</v>
      </c>
      <c r="AO19" s="9">
        <v>41550</v>
      </c>
      <c r="AP19" s="9">
        <v>2681</v>
      </c>
      <c r="AQ19" s="9">
        <v>1079</v>
      </c>
      <c r="AR19" s="9">
        <v>1403</v>
      </c>
      <c r="AS19" s="9">
        <v>199</v>
      </c>
      <c r="AT19" s="9">
        <v>44231</v>
      </c>
    </row>
    <row r="20" spans="1:46" s="3" customFormat="1" x14ac:dyDescent="0.25">
      <c r="A20" s="3" t="s">
        <v>16</v>
      </c>
      <c r="B20" s="6">
        <v>1928</v>
      </c>
      <c r="C20" s="6">
        <v>1112</v>
      </c>
      <c r="D20" s="6">
        <v>378</v>
      </c>
      <c r="E20" s="6">
        <v>164</v>
      </c>
      <c r="F20" s="6">
        <v>7</v>
      </c>
      <c r="G20" s="6">
        <v>244</v>
      </c>
      <c r="H20" s="6">
        <v>161</v>
      </c>
      <c r="I20" s="6">
        <v>57</v>
      </c>
      <c r="J20" s="6">
        <v>101</v>
      </c>
      <c r="K20" s="6">
        <v>3040</v>
      </c>
      <c r="L20" s="6">
        <v>377</v>
      </c>
      <c r="M20" s="6">
        <v>63</v>
      </c>
      <c r="N20" s="6">
        <v>852</v>
      </c>
      <c r="O20" s="6">
        <v>131</v>
      </c>
      <c r="P20" s="6">
        <v>174</v>
      </c>
      <c r="Q20" s="6">
        <v>162</v>
      </c>
      <c r="R20" s="6">
        <v>134</v>
      </c>
      <c r="S20" s="6">
        <v>27</v>
      </c>
      <c r="T20" s="6">
        <v>1</v>
      </c>
      <c r="U20" s="6">
        <v>585</v>
      </c>
      <c r="V20" s="6">
        <v>273</v>
      </c>
      <c r="W20" s="6">
        <v>78</v>
      </c>
      <c r="X20" s="6">
        <v>195</v>
      </c>
      <c r="Y20" s="6">
        <v>1820</v>
      </c>
      <c r="Z20" s="6">
        <v>115</v>
      </c>
      <c r="AA20" s="6">
        <v>129</v>
      </c>
      <c r="AB20" s="6">
        <v>50</v>
      </c>
      <c r="AC20" s="6">
        <v>123</v>
      </c>
      <c r="AD20" s="6">
        <v>99</v>
      </c>
      <c r="AE20" s="6">
        <v>29</v>
      </c>
      <c r="AF20" s="6">
        <v>411</v>
      </c>
      <c r="AG20" s="6">
        <v>115</v>
      </c>
      <c r="AH20" s="6">
        <v>749</v>
      </c>
      <c r="AI20" s="6">
        <v>109</v>
      </c>
      <c r="AJ20" s="6">
        <v>35</v>
      </c>
      <c r="AK20" s="12">
        <v>1</v>
      </c>
      <c r="AL20" s="6">
        <v>395</v>
      </c>
      <c r="AM20" s="6">
        <v>4977</v>
      </c>
      <c r="AN20" s="6">
        <v>121</v>
      </c>
      <c r="AO20" s="6">
        <v>8138</v>
      </c>
      <c r="AP20" s="6">
        <v>488</v>
      </c>
      <c r="AQ20" s="6">
        <v>174</v>
      </c>
      <c r="AR20" s="6">
        <v>287</v>
      </c>
      <c r="AS20" s="6">
        <v>27</v>
      </c>
      <c r="AT20" s="6">
        <v>8626</v>
      </c>
    </row>
    <row r="21" spans="1:46" s="3" customFormat="1" x14ac:dyDescent="0.25">
      <c r="A21" s="3" t="s">
        <v>15</v>
      </c>
      <c r="B21" s="6">
        <v>824</v>
      </c>
      <c r="C21" s="6">
        <v>615</v>
      </c>
      <c r="D21" s="6">
        <v>145</v>
      </c>
      <c r="E21" s="6">
        <v>128</v>
      </c>
      <c r="F21" s="6">
        <v>8</v>
      </c>
      <c r="G21" s="6">
        <v>164</v>
      </c>
      <c r="H21" s="6">
        <v>79</v>
      </c>
      <c r="I21" s="6">
        <v>30</v>
      </c>
      <c r="J21" s="6">
        <v>61</v>
      </c>
      <c r="K21" s="6">
        <v>1439</v>
      </c>
      <c r="L21" s="6">
        <v>127</v>
      </c>
      <c r="M21" s="6">
        <v>34</v>
      </c>
      <c r="N21" s="6">
        <v>475</v>
      </c>
      <c r="O21" s="6">
        <v>78</v>
      </c>
      <c r="P21" s="6">
        <v>124</v>
      </c>
      <c r="Q21" s="6">
        <v>102</v>
      </c>
      <c r="R21" s="6">
        <v>74</v>
      </c>
      <c r="S21" s="6">
        <v>22</v>
      </c>
      <c r="T21" s="6">
        <v>6</v>
      </c>
      <c r="U21" s="6">
        <v>332</v>
      </c>
      <c r="V21" s="6">
        <v>152</v>
      </c>
      <c r="W21" s="6">
        <v>38</v>
      </c>
      <c r="X21" s="6">
        <v>114</v>
      </c>
      <c r="Y21" s="6">
        <v>1077</v>
      </c>
      <c r="Z21" s="6">
        <v>30</v>
      </c>
      <c r="AA21" s="6">
        <v>74</v>
      </c>
      <c r="AB21" s="6">
        <v>29</v>
      </c>
      <c r="AC21" s="6">
        <v>62</v>
      </c>
      <c r="AD21" s="6">
        <v>64</v>
      </c>
      <c r="AE21" s="6">
        <v>21</v>
      </c>
      <c r="AF21" s="6">
        <v>199</v>
      </c>
      <c r="AG21" s="6">
        <v>53</v>
      </c>
      <c r="AH21" s="6">
        <v>545</v>
      </c>
      <c r="AI21" s="6">
        <v>61</v>
      </c>
      <c r="AJ21" s="6">
        <v>12</v>
      </c>
      <c r="AK21" s="6">
        <v>1</v>
      </c>
      <c r="AL21" s="6">
        <v>206</v>
      </c>
      <c r="AM21" s="6">
        <v>2781</v>
      </c>
      <c r="AN21" s="6">
        <v>78</v>
      </c>
      <c r="AO21" s="6">
        <v>4298</v>
      </c>
      <c r="AP21" s="6">
        <v>285</v>
      </c>
      <c r="AQ21" s="6">
        <v>124</v>
      </c>
      <c r="AR21" s="6">
        <v>141</v>
      </c>
      <c r="AS21" s="6">
        <v>20</v>
      </c>
      <c r="AT21" s="6">
        <v>4583</v>
      </c>
    </row>
    <row r="22" spans="1:46" s="3" customFormat="1" x14ac:dyDescent="0.25">
      <c r="A22" s="3" t="s">
        <v>14</v>
      </c>
      <c r="B22" s="6">
        <v>548</v>
      </c>
      <c r="C22" s="6">
        <v>340</v>
      </c>
      <c r="D22" s="6">
        <v>85</v>
      </c>
      <c r="E22" s="6">
        <v>57</v>
      </c>
      <c r="F22" s="12" t="s">
        <v>13</v>
      </c>
      <c r="G22" s="6">
        <v>99</v>
      </c>
      <c r="H22" s="6">
        <v>53</v>
      </c>
      <c r="I22" s="6">
        <v>24</v>
      </c>
      <c r="J22" s="6">
        <v>22</v>
      </c>
      <c r="K22" s="6">
        <v>888</v>
      </c>
      <c r="L22" s="6">
        <v>140</v>
      </c>
      <c r="M22" s="6">
        <v>20</v>
      </c>
      <c r="N22" s="6">
        <v>249</v>
      </c>
      <c r="O22" s="6">
        <v>31</v>
      </c>
      <c r="P22" s="6">
        <v>50</v>
      </c>
      <c r="Q22" s="6">
        <v>46</v>
      </c>
      <c r="R22" s="6">
        <v>33</v>
      </c>
      <c r="S22" s="6">
        <v>13</v>
      </c>
      <c r="T22" s="12" t="s">
        <v>13</v>
      </c>
      <c r="U22" s="6">
        <v>172</v>
      </c>
      <c r="V22" s="6">
        <v>73</v>
      </c>
      <c r="W22" s="6">
        <v>23</v>
      </c>
      <c r="X22" s="6">
        <v>50</v>
      </c>
      <c r="Y22" s="6">
        <v>582</v>
      </c>
      <c r="Z22" s="6">
        <v>32</v>
      </c>
      <c r="AA22" s="6">
        <v>36</v>
      </c>
      <c r="AB22" s="6">
        <v>15</v>
      </c>
      <c r="AC22" s="6">
        <v>20</v>
      </c>
      <c r="AD22" s="6">
        <v>27</v>
      </c>
      <c r="AE22" s="6">
        <v>11</v>
      </c>
      <c r="AF22" s="6">
        <v>124</v>
      </c>
      <c r="AG22" s="6">
        <v>23</v>
      </c>
      <c r="AH22" s="6">
        <v>294</v>
      </c>
      <c r="AI22" s="6">
        <v>26</v>
      </c>
      <c r="AJ22" s="6">
        <v>13</v>
      </c>
      <c r="AK22" s="6">
        <v>1</v>
      </c>
      <c r="AL22" s="6">
        <v>130</v>
      </c>
      <c r="AM22" s="6">
        <v>1533</v>
      </c>
      <c r="AN22" s="6">
        <v>30</v>
      </c>
      <c r="AO22" s="6">
        <v>2451</v>
      </c>
      <c r="AP22" s="6">
        <v>149</v>
      </c>
      <c r="AQ22" s="6">
        <v>57</v>
      </c>
      <c r="AR22" s="6">
        <v>88</v>
      </c>
      <c r="AS22" s="6">
        <v>4</v>
      </c>
      <c r="AT22" s="6">
        <v>2600</v>
      </c>
    </row>
    <row r="23" spans="1:46" s="8" customFormat="1" x14ac:dyDescent="0.25">
      <c r="A23" s="10" t="s">
        <v>12</v>
      </c>
      <c r="B23" s="9">
        <v>3300</v>
      </c>
      <c r="C23" s="9">
        <v>2067</v>
      </c>
      <c r="D23" s="9">
        <v>608</v>
      </c>
      <c r="E23" s="9">
        <v>349</v>
      </c>
      <c r="F23" s="9">
        <v>15</v>
      </c>
      <c r="G23" s="9">
        <v>507</v>
      </c>
      <c r="H23" s="9">
        <v>293</v>
      </c>
      <c r="I23" s="9">
        <v>111</v>
      </c>
      <c r="J23" s="9">
        <v>184</v>
      </c>
      <c r="K23" s="9">
        <v>5367</v>
      </c>
      <c r="L23" s="9">
        <v>644</v>
      </c>
      <c r="M23" s="9">
        <v>117</v>
      </c>
      <c r="N23" s="9">
        <v>1576</v>
      </c>
      <c r="O23" s="9">
        <v>240</v>
      </c>
      <c r="P23" s="9">
        <v>348</v>
      </c>
      <c r="Q23" s="9">
        <v>310</v>
      </c>
      <c r="R23" s="9">
        <v>241</v>
      </c>
      <c r="S23" s="9">
        <v>62</v>
      </c>
      <c r="T23" s="9">
        <v>7</v>
      </c>
      <c r="U23" s="9">
        <v>1089</v>
      </c>
      <c r="V23" s="9">
        <v>498</v>
      </c>
      <c r="W23" s="9">
        <v>139</v>
      </c>
      <c r="X23" s="9">
        <v>359</v>
      </c>
      <c r="Y23" s="9">
        <v>3479</v>
      </c>
      <c r="Z23" s="9">
        <v>177</v>
      </c>
      <c r="AA23" s="9">
        <v>239</v>
      </c>
      <c r="AB23" s="9">
        <v>94</v>
      </c>
      <c r="AC23" s="9">
        <v>205</v>
      </c>
      <c r="AD23" s="9">
        <v>190</v>
      </c>
      <c r="AE23" s="9">
        <v>61</v>
      </c>
      <c r="AF23" s="9">
        <v>734</v>
      </c>
      <c r="AG23" s="9">
        <v>191</v>
      </c>
      <c r="AH23" s="9">
        <v>1588</v>
      </c>
      <c r="AI23" s="9">
        <v>196</v>
      </c>
      <c r="AJ23" s="9">
        <v>60</v>
      </c>
      <c r="AK23" s="9">
        <v>3</v>
      </c>
      <c r="AL23" s="9">
        <v>731</v>
      </c>
      <c r="AM23" s="9">
        <v>9291</v>
      </c>
      <c r="AN23" s="9">
        <v>229</v>
      </c>
      <c r="AO23" s="9">
        <v>14887</v>
      </c>
      <c r="AP23" s="9">
        <v>922</v>
      </c>
      <c r="AQ23" s="9">
        <v>355</v>
      </c>
      <c r="AR23" s="9">
        <v>516</v>
      </c>
      <c r="AS23" s="9">
        <v>51</v>
      </c>
      <c r="AT23" s="9">
        <v>15809</v>
      </c>
    </row>
    <row r="24" spans="1:46" s="3" customFormat="1" x14ac:dyDescent="0.25">
      <c r="A24" s="3" t="s">
        <v>11</v>
      </c>
      <c r="B24" s="6">
        <v>1487</v>
      </c>
      <c r="C24" s="6">
        <v>978</v>
      </c>
      <c r="D24" s="6">
        <v>255</v>
      </c>
      <c r="E24" s="6">
        <v>177</v>
      </c>
      <c r="F24" s="6">
        <v>4</v>
      </c>
      <c r="G24" s="6">
        <v>245</v>
      </c>
      <c r="H24" s="6">
        <v>151</v>
      </c>
      <c r="I24" s="6">
        <v>33</v>
      </c>
      <c r="J24" s="6">
        <v>113</v>
      </c>
      <c r="K24" s="6">
        <v>2465</v>
      </c>
      <c r="L24" s="6">
        <v>247</v>
      </c>
      <c r="M24" s="6">
        <v>89</v>
      </c>
      <c r="N24" s="6">
        <v>1077</v>
      </c>
      <c r="O24" s="6">
        <v>178</v>
      </c>
      <c r="P24" s="6">
        <v>244</v>
      </c>
      <c r="Q24" s="6">
        <v>161</v>
      </c>
      <c r="R24" s="6">
        <v>122</v>
      </c>
      <c r="S24" s="6">
        <v>33</v>
      </c>
      <c r="T24" s="6">
        <v>6</v>
      </c>
      <c r="U24" s="6">
        <v>584</v>
      </c>
      <c r="V24" s="6">
        <v>237</v>
      </c>
      <c r="W24" s="6">
        <v>67</v>
      </c>
      <c r="X24" s="6">
        <v>170</v>
      </c>
      <c r="Y24" s="6">
        <v>1700</v>
      </c>
      <c r="Z24" s="6">
        <v>105</v>
      </c>
      <c r="AA24" s="6">
        <v>120</v>
      </c>
      <c r="AB24" s="6">
        <v>77</v>
      </c>
      <c r="AC24" s="6">
        <v>80</v>
      </c>
      <c r="AD24" s="6">
        <v>87</v>
      </c>
      <c r="AE24" s="6">
        <v>32</v>
      </c>
      <c r="AF24" s="6">
        <v>355</v>
      </c>
      <c r="AG24" s="6">
        <v>107</v>
      </c>
      <c r="AH24" s="6">
        <v>737</v>
      </c>
      <c r="AI24" s="6">
        <v>111</v>
      </c>
      <c r="AJ24" s="6">
        <v>29</v>
      </c>
      <c r="AK24" s="6">
        <v>6</v>
      </c>
      <c r="AL24" s="6">
        <v>458</v>
      </c>
      <c r="AM24" s="6">
        <v>5121</v>
      </c>
      <c r="AN24" s="6">
        <v>120</v>
      </c>
      <c r="AO24" s="6">
        <v>7706</v>
      </c>
      <c r="AP24" s="6">
        <v>339</v>
      </c>
      <c r="AQ24" s="6">
        <v>136</v>
      </c>
      <c r="AR24" s="6">
        <v>181</v>
      </c>
      <c r="AS24" s="6">
        <v>22</v>
      </c>
      <c r="AT24" s="6">
        <v>8045</v>
      </c>
    </row>
    <row r="25" spans="1:46" s="3" customFormat="1" x14ac:dyDescent="0.25">
      <c r="A25" s="3" t="s">
        <v>10</v>
      </c>
      <c r="B25" s="6">
        <v>1061</v>
      </c>
      <c r="C25" s="6">
        <v>660</v>
      </c>
      <c r="D25" s="6">
        <v>130</v>
      </c>
      <c r="E25" s="6">
        <v>157</v>
      </c>
      <c r="F25" s="6">
        <v>9</v>
      </c>
      <c r="G25" s="6">
        <v>203</v>
      </c>
      <c r="H25" s="6">
        <v>86</v>
      </c>
      <c r="I25" s="6">
        <v>13</v>
      </c>
      <c r="J25" s="6">
        <v>62</v>
      </c>
      <c r="K25" s="6">
        <v>1721</v>
      </c>
      <c r="L25" s="6">
        <v>176</v>
      </c>
      <c r="M25" s="6">
        <v>43</v>
      </c>
      <c r="N25" s="6">
        <v>599</v>
      </c>
      <c r="O25" s="6">
        <v>80</v>
      </c>
      <c r="P25" s="6">
        <v>147</v>
      </c>
      <c r="Q25" s="6">
        <v>118</v>
      </c>
      <c r="R25" s="6">
        <v>92</v>
      </c>
      <c r="S25" s="6">
        <v>23</v>
      </c>
      <c r="T25" s="6">
        <v>3</v>
      </c>
      <c r="U25" s="6">
        <v>374</v>
      </c>
      <c r="V25" s="6">
        <v>200</v>
      </c>
      <c r="W25" s="6">
        <v>56</v>
      </c>
      <c r="X25" s="6">
        <v>144</v>
      </c>
      <c r="Y25" s="6">
        <v>1289</v>
      </c>
      <c r="Z25" s="6">
        <v>64</v>
      </c>
      <c r="AA25" s="6">
        <v>98</v>
      </c>
      <c r="AB25" s="6">
        <v>30</v>
      </c>
      <c r="AC25" s="6">
        <v>65</v>
      </c>
      <c r="AD25" s="6">
        <v>97</v>
      </c>
      <c r="AE25" s="6">
        <v>25</v>
      </c>
      <c r="AF25" s="6">
        <v>249</v>
      </c>
      <c r="AG25" s="6">
        <v>58</v>
      </c>
      <c r="AH25" s="6">
        <v>603</v>
      </c>
      <c r="AI25" s="6">
        <v>70</v>
      </c>
      <c r="AJ25" s="6">
        <v>29</v>
      </c>
      <c r="AK25" s="6">
        <v>3</v>
      </c>
      <c r="AL25" s="6">
        <v>266</v>
      </c>
      <c r="AM25" s="6">
        <v>3394</v>
      </c>
      <c r="AN25" s="6">
        <v>98</v>
      </c>
      <c r="AO25" s="6">
        <v>5213</v>
      </c>
      <c r="AP25" s="6">
        <v>304</v>
      </c>
      <c r="AQ25" s="6">
        <v>117</v>
      </c>
      <c r="AR25" s="6">
        <v>162</v>
      </c>
      <c r="AS25" s="6">
        <v>25</v>
      </c>
      <c r="AT25" s="6">
        <v>5517</v>
      </c>
    </row>
    <row r="26" spans="1:46" s="3" customFormat="1" x14ac:dyDescent="0.25">
      <c r="A26" s="3" t="s">
        <v>9</v>
      </c>
      <c r="B26" s="6">
        <v>1843</v>
      </c>
      <c r="C26" s="6">
        <v>757</v>
      </c>
      <c r="D26" s="6">
        <v>205</v>
      </c>
      <c r="E26" s="6">
        <v>177</v>
      </c>
      <c r="F26" s="6">
        <v>6</v>
      </c>
      <c r="G26" s="6">
        <v>171</v>
      </c>
      <c r="H26" s="6">
        <v>91</v>
      </c>
      <c r="I26" s="6">
        <v>27</v>
      </c>
      <c r="J26" s="6">
        <v>80</v>
      </c>
      <c r="K26" s="6">
        <v>2600</v>
      </c>
      <c r="L26" s="6">
        <v>310</v>
      </c>
      <c r="M26" s="6">
        <v>68</v>
      </c>
      <c r="N26" s="6">
        <v>979</v>
      </c>
      <c r="O26" s="6">
        <v>132</v>
      </c>
      <c r="P26" s="6">
        <v>193</v>
      </c>
      <c r="Q26" s="6">
        <v>167</v>
      </c>
      <c r="R26" s="6">
        <v>127</v>
      </c>
      <c r="S26" s="6">
        <v>31</v>
      </c>
      <c r="T26" s="6">
        <v>9</v>
      </c>
      <c r="U26" s="6">
        <v>515</v>
      </c>
      <c r="V26" s="6">
        <v>261</v>
      </c>
      <c r="W26" s="6">
        <v>72</v>
      </c>
      <c r="X26" s="6">
        <v>189</v>
      </c>
      <c r="Y26" s="6">
        <v>1794</v>
      </c>
      <c r="Z26" s="6">
        <v>101</v>
      </c>
      <c r="AA26" s="6">
        <v>138</v>
      </c>
      <c r="AB26" s="6">
        <v>41</v>
      </c>
      <c r="AC26" s="6">
        <v>81</v>
      </c>
      <c r="AD26" s="6">
        <v>74</v>
      </c>
      <c r="AE26" s="6">
        <v>31</v>
      </c>
      <c r="AF26" s="6">
        <v>375</v>
      </c>
      <c r="AG26" s="6">
        <v>64</v>
      </c>
      <c r="AH26" s="6">
        <v>889</v>
      </c>
      <c r="AI26" s="6">
        <v>101</v>
      </c>
      <c r="AJ26" s="6">
        <v>16</v>
      </c>
      <c r="AK26" s="6">
        <v>7</v>
      </c>
      <c r="AL26" s="6">
        <v>532</v>
      </c>
      <c r="AM26" s="6">
        <v>5075</v>
      </c>
      <c r="AN26" s="6">
        <v>104</v>
      </c>
      <c r="AO26" s="6">
        <v>7779</v>
      </c>
      <c r="AP26" s="6">
        <v>550</v>
      </c>
      <c r="AQ26" s="6">
        <v>201</v>
      </c>
      <c r="AR26" s="6">
        <v>315</v>
      </c>
      <c r="AS26" s="6">
        <v>34</v>
      </c>
      <c r="AT26" s="6">
        <v>8329</v>
      </c>
    </row>
    <row r="27" spans="1:46" s="8" customFormat="1" x14ac:dyDescent="0.25">
      <c r="A27" s="10" t="s">
        <v>8</v>
      </c>
      <c r="B27" s="9">
        <v>4391</v>
      </c>
      <c r="C27" s="9">
        <v>2395</v>
      </c>
      <c r="D27" s="9">
        <v>590</v>
      </c>
      <c r="E27" s="9">
        <v>511</v>
      </c>
      <c r="F27" s="9">
        <v>19</v>
      </c>
      <c r="G27" s="9">
        <v>619</v>
      </c>
      <c r="H27" s="9">
        <v>328</v>
      </c>
      <c r="I27" s="9">
        <v>73</v>
      </c>
      <c r="J27" s="9">
        <v>255</v>
      </c>
      <c r="K27" s="9">
        <v>6786</v>
      </c>
      <c r="L27" s="9">
        <v>733</v>
      </c>
      <c r="M27" s="9">
        <v>200</v>
      </c>
      <c r="N27" s="9">
        <v>2655</v>
      </c>
      <c r="O27" s="9">
        <v>390</v>
      </c>
      <c r="P27" s="9">
        <v>584</v>
      </c>
      <c r="Q27" s="9">
        <v>446</v>
      </c>
      <c r="R27" s="9">
        <v>341</v>
      </c>
      <c r="S27" s="9">
        <v>87</v>
      </c>
      <c r="T27" s="9">
        <v>18</v>
      </c>
      <c r="U27" s="9">
        <v>1473</v>
      </c>
      <c r="V27" s="9">
        <v>698</v>
      </c>
      <c r="W27" s="9">
        <v>195</v>
      </c>
      <c r="X27" s="9">
        <v>503</v>
      </c>
      <c r="Y27" s="9">
        <v>4783</v>
      </c>
      <c r="Z27" s="9">
        <v>270</v>
      </c>
      <c r="AA27" s="9">
        <v>356</v>
      </c>
      <c r="AB27" s="9">
        <v>148</v>
      </c>
      <c r="AC27" s="9">
        <v>226</v>
      </c>
      <c r="AD27" s="9">
        <v>258</v>
      </c>
      <c r="AE27" s="9">
        <v>88</v>
      </c>
      <c r="AF27" s="9">
        <v>979</v>
      </c>
      <c r="AG27" s="9">
        <v>229</v>
      </c>
      <c r="AH27" s="9">
        <v>2229</v>
      </c>
      <c r="AI27" s="9">
        <v>282</v>
      </c>
      <c r="AJ27" s="9">
        <v>74</v>
      </c>
      <c r="AK27" s="9">
        <v>16</v>
      </c>
      <c r="AL27" s="9">
        <v>1256</v>
      </c>
      <c r="AM27" s="9">
        <v>13590</v>
      </c>
      <c r="AN27" s="9">
        <v>322</v>
      </c>
      <c r="AO27" s="9">
        <v>20698</v>
      </c>
      <c r="AP27" s="9">
        <v>1193</v>
      </c>
      <c r="AQ27" s="9">
        <v>454</v>
      </c>
      <c r="AR27" s="9">
        <v>658</v>
      </c>
      <c r="AS27" s="9">
        <v>81</v>
      </c>
      <c r="AT27" s="9">
        <v>21891</v>
      </c>
    </row>
    <row r="28" spans="1:46" s="3" customFormat="1" x14ac:dyDescent="0.25">
      <c r="A28" s="3" t="s">
        <v>7</v>
      </c>
      <c r="B28" s="6">
        <v>1271</v>
      </c>
      <c r="C28" s="6">
        <v>1063</v>
      </c>
      <c r="D28" s="6">
        <v>223</v>
      </c>
      <c r="E28" s="6">
        <v>198</v>
      </c>
      <c r="F28" s="6">
        <v>38</v>
      </c>
      <c r="G28" s="6">
        <v>247</v>
      </c>
      <c r="H28" s="6">
        <v>221</v>
      </c>
      <c r="I28" s="6">
        <v>47</v>
      </c>
      <c r="J28" s="6">
        <v>89</v>
      </c>
      <c r="K28" s="6">
        <v>2334</v>
      </c>
      <c r="L28" s="6">
        <v>241</v>
      </c>
      <c r="M28" s="6">
        <v>84</v>
      </c>
      <c r="N28" s="6">
        <v>1008</v>
      </c>
      <c r="O28" s="6">
        <v>142</v>
      </c>
      <c r="P28" s="6">
        <v>271</v>
      </c>
      <c r="Q28" s="6">
        <v>157</v>
      </c>
      <c r="R28" s="6">
        <v>122</v>
      </c>
      <c r="S28" s="6">
        <v>29</v>
      </c>
      <c r="T28" s="6">
        <v>6</v>
      </c>
      <c r="U28" s="6">
        <v>631</v>
      </c>
      <c r="V28" s="6">
        <v>233</v>
      </c>
      <c r="W28" s="6">
        <v>51</v>
      </c>
      <c r="X28" s="6">
        <v>182</v>
      </c>
      <c r="Y28" s="6">
        <v>1899</v>
      </c>
      <c r="Z28" s="6">
        <v>98</v>
      </c>
      <c r="AA28" s="6">
        <v>147</v>
      </c>
      <c r="AB28" s="6">
        <v>66</v>
      </c>
      <c r="AC28" s="6">
        <v>105</v>
      </c>
      <c r="AD28" s="6">
        <v>99</v>
      </c>
      <c r="AE28" s="6">
        <v>33</v>
      </c>
      <c r="AF28" s="6">
        <v>345</v>
      </c>
      <c r="AG28" s="6">
        <v>67</v>
      </c>
      <c r="AH28" s="6">
        <v>939</v>
      </c>
      <c r="AI28" s="6">
        <v>104</v>
      </c>
      <c r="AJ28" s="6">
        <v>29</v>
      </c>
      <c r="AK28" s="6">
        <v>17</v>
      </c>
      <c r="AL28" s="6">
        <v>413</v>
      </c>
      <c r="AM28" s="6">
        <v>5229</v>
      </c>
      <c r="AN28" s="6">
        <v>175</v>
      </c>
      <c r="AO28" s="6">
        <v>7738</v>
      </c>
      <c r="AP28" s="6">
        <v>543</v>
      </c>
      <c r="AQ28" s="6">
        <v>214</v>
      </c>
      <c r="AR28" s="6">
        <v>278</v>
      </c>
      <c r="AS28" s="6">
        <v>51</v>
      </c>
      <c r="AT28" s="6">
        <v>8281</v>
      </c>
    </row>
    <row r="29" spans="1:46" s="3" customFormat="1" x14ac:dyDescent="0.25">
      <c r="A29" s="3" t="s">
        <v>6</v>
      </c>
      <c r="B29" s="6">
        <v>1013</v>
      </c>
      <c r="C29" s="6">
        <v>681</v>
      </c>
      <c r="D29" s="6">
        <v>151</v>
      </c>
      <c r="E29" s="6">
        <v>151</v>
      </c>
      <c r="F29" s="6">
        <v>7</v>
      </c>
      <c r="G29" s="6">
        <v>168</v>
      </c>
      <c r="H29" s="6">
        <v>84</v>
      </c>
      <c r="I29" s="6">
        <v>45</v>
      </c>
      <c r="J29" s="6">
        <v>75</v>
      </c>
      <c r="K29" s="6">
        <v>1694</v>
      </c>
      <c r="L29" s="6">
        <v>176</v>
      </c>
      <c r="M29" s="6">
        <v>73</v>
      </c>
      <c r="N29" s="6">
        <v>643</v>
      </c>
      <c r="O29" s="6">
        <v>111</v>
      </c>
      <c r="P29" s="6">
        <v>150</v>
      </c>
      <c r="Q29" s="6">
        <v>151</v>
      </c>
      <c r="R29" s="6">
        <v>103</v>
      </c>
      <c r="S29" s="6">
        <v>37</v>
      </c>
      <c r="T29" s="6">
        <v>11</v>
      </c>
      <c r="U29" s="6">
        <v>424</v>
      </c>
      <c r="V29" s="6">
        <v>204</v>
      </c>
      <c r="W29" s="6">
        <v>49</v>
      </c>
      <c r="X29" s="6">
        <v>155</v>
      </c>
      <c r="Y29" s="6">
        <v>1446</v>
      </c>
      <c r="Z29" s="6">
        <v>86</v>
      </c>
      <c r="AA29" s="6">
        <v>98</v>
      </c>
      <c r="AB29" s="6">
        <v>56</v>
      </c>
      <c r="AC29" s="6">
        <v>71</v>
      </c>
      <c r="AD29" s="6">
        <v>86</v>
      </c>
      <c r="AE29" s="6">
        <v>24</v>
      </c>
      <c r="AF29" s="6">
        <v>260</v>
      </c>
      <c r="AG29" s="6">
        <v>71</v>
      </c>
      <c r="AH29" s="6">
        <v>694</v>
      </c>
      <c r="AI29" s="6">
        <v>77</v>
      </c>
      <c r="AJ29" s="6">
        <v>25</v>
      </c>
      <c r="AK29" s="6">
        <v>7</v>
      </c>
      <c r="AL29" s="6">
        <v>402</v>
      </c>
      <c r="AM29" s="6">
        <v>3889</v>
      </c>
      <c r="AN29" s="6">
        <v>108</v>
      </c>
      <c r="AO29" s="6">
        <v>5691</v>
      </c>
      <c r="AP29" s="6">
        <v>359</v>
      </c>
      <c r="AQ29" s="6">
        <v>121</v>
      </c>
      <c r="AR29" s="6">
        <v>206</v>
      </c>
      <c r="AS29" s="6">
        <v>32</v>
      </c>
      <c r="AT29" s="6">
        <v>6050</v>
      </c>
    </row>
    <row r="30" spans="1:46" s="3" customFormat="1" x14ac:dyDescent="0.25">
      <c r="A30" s="3" t="s">
        <v>5</v>
      </c>
      <c r="B30" s="6">
        <v>1039</v>
      </c>
      <c r="C30" s="6">
        <v>774</v>
      </c>
      <c r="D30" s="6">
        <v>172</v>
      </c>
      <c r="E30" s="6">
        <v>143</v>
      </c>
      <c r="F30" s="6">
        <v>6</v>
      </c>
      <c r="G30" s="6">
        <v>196</v>
      </c>
      <c r="H30" s="6">
        <v>119</v>
      </c>
      <c r="I30" s="6">
        <v>31</v>
      </c>
      <c r="J30" s="6">
        <v>107</v>
      </c>
      <c r="K30" s="6">
        <v>1813</v>
      </c>
      <c r="L30" s="6">
        <v>261</v>
      </c>
      <c r="M30" s="6">
        <v>95</v>
      </c>
      <c r="N30" s="6">
        <v>850</v>
      </c>
      <c r="O30" s="6">
        <v>159</v>
      </c>
      <c r="P30" s="6">
        <v>220</v>
      </c>
      <c r="Q30" s="6">
        <v>194</v>
      </c>
      <c r="R30" s="6">
        <v>153</v>
      </c>
      <c r="S30" s="6">
        <v>29</v>
      </c>
      <c r="T30" s="6">
        <v>12</v>
      </c>
      <c r="U30" s="6">
        <v>485</v>
      </c>
      <c r="V30" s="6">
        <v>234</v>
      </c>
      <c r="W30" s="6">
        <v>100</v>
      </c>
      <c r="X30" s="6">
        <v>134</v>
      </c>
      <c r="Y30" s="6">
        <v>1624</v>
      </c>
      <c r="Z30" s="6">
        <v>104</v>
      </c>
      <c r="AA30" s="6">
        <v>126</v>
      </c>
      <c r="AB30" s="6">
        <v>39</v>
      </c>
      <c r="AC30" s="6">
        <v>101</v>
      </c>
      <c r="AD30" s="6">
        <v>120</v>
      </c>
      <c r="AE30" s="6">
        <v>34</v>
      </c>
      <c r="AF30" s="6">
        <v>330</v>
      </c>
      <c r="AG30" s="6">
        <v>112</v>
      </c>
      <c r="AH30" s="6">
        <v>658</v>
      </c>
      <c r="AI30" s="6">
        <v>106</v>
      </c>
      <c r="AJ30" s="6">
        <v>24</v>
      </c>
      <c r="AK30" s="6">
        <v>13</v>
      </c>
      <c r="AL30" s="6">
        <v>333</v>
      </c>
      <c r="AM30" s="6">
        <v>4598</v>
      </c>
      <c r="AN30" s="6">
        <v>104</v>
      </c>
      <c r="AO30" s="6">
        <v>6515</v>
      </c>
      <c r="AP30" s="6">
        <v>377</v>
      </c>
      <c r="AQ30" s="6">
        <v>143</v>
      </c>
      <c r="AR30" s="6">
        <v>201</v>
      </c>
      <c r="AS30" s="6">
        <v>33</v>
      </c>
      <c r="AT30" s="6">
        <v>6892</v>
      </c>
    </row>
    <row r="31" spans="1:46" s="8" customFormat="1" x14ac:dyDescent="0.25">
      <c r="A31" s="10" t="s">
        <v>4</v>
      </c>
      <c r="B31" s="9">
        <v>3323</v>
      </c>
      <c r="C31" s="9">
        <v>2518</v>
      </c>
      <c r="D31" s="9">
        <v>546</v>
      </c>
      <c r="E31" s="9">
        <v>492</v>
      </c>
      <c r="F31" s="9">
        <v>51</v>
      </c>
      <c r="G31" s="9">
        <v>611</v>
      </c>
      <c r="H31" s="9">
        <v>424</v>
      </c>
      <c r="I31" s="9">
        <v>123</v>
      </c>
      <c r="J31" s="9">
        <v>271</v>
      </c>
      <c r="K31" s="9">
        <v>5841</v>
      </c>
      <c r="L31" s="9">
        <v>678</v>
      </c>
      <c r="M31" s="9">
        <v>252</v>
      </c>
      <c r="N31" s="9">
        <v>2501</v>
      </c>
      <c r="O31" s="9">
        <v>412</v>
      </c>
      <c r="P31" s="9">
        <v>641</v>
      </c>
      <c r="Q31" s="9">
        <v>502</v>
      </c>
      <c r="R31" s="9">
        <v>378</v>
      </c>
      <c r="S31" s="9">
        <v>95</v>
      </c>
      <c r="T31" s="9">
        <v>29</v>
      </c>
      <c r="U31" s="9">
        <v>1540</v>
      </c>
      <c r="V31" s="9">
        <v>671</v>
      </c>
      <c r="W31" s="9">
        <v>200</v>
      </c>
      <c r="X31" s="9">
        <v>471</v>
      </c>
      <c r="Y31" s="9">
        <v>4969</v>
      </c>
      <c r="Z31" s="9">
        <v>288</v>
      </c>
      <c r="AA31" s="9">
        <v>371</v>
      </c>
      <c r="AB31" s="9">
        <v>161</v>
      </c>
      <c r="AC31" s="9">
        <v>277</v>
      </c>
      <c r="AD31" s="9">
        <v>305</v>
      </c>
      <c r="AE31" s="9">
        <v>91</v>
      </c>
      <c r="AF31" s="9">
        <v>935</v>
      </c>
      <c r="AG31" s="9">
        <v>250</v>
      </c>
      <c r="AH31" s="9">
        <v>2291</v>
      </c>
      <c r="AI31" s="9">
        <v>287</v>
      </c>
      <c r="AJ31" s="9">
        <v>78</v>
      </c>
      <c r="AK31" s="9">
        <v>37</v>
      </c>
      <c r="AL31" s="9">
        <v>1148</v>
      </c>
      <c r="AM31" s="9">
        <v>13716</v>
      </c>
      <c r="AN31" s="9">
        <v>387</v>
      </c>
      <c r="AO31" s="9">
        <v>19944</v>
      </c>
      <c r="AP31" s="9">
        <v>1279</v>
      </c>
      <c r="AQ31" s="9">
        <v>478</v>
      </c>
      <c r="AR31" s="9">
        <v>685</v>
      </c>
      <c r="AS31" s="9">
        <v>116</v>
      </c>
      <c r="AT31" s="9">
        <v>21223</v>
      </c>
    </row>
    <row r="32" spans="1:46" s="8" customFormat="1" x14ac:dyDescent="0.25">
      <c r="A32" s="11" t="s">
        <v>3</v>
      </c>
      <c r="B32" s="9">
        <v>11014</v>
      </c>
      <c r="C32" s="9">
        <v>6980</v>
      </c>
      <c r="D32" s="9">
        <v>1744</v>
      </c>
      <c r="E32" s="9">
        <v>1352</v>
      </c>
      <c r="F32" s="9">
        <v>85</v>
      </c>
      <c r="G32" s="9">
        <v>1737</v>
      </c>
      <c r="H32" s="9">
        <v>1045</v>
      </c>
      <c r="I32" s="9">
        <v>307</v>
      </c>
      <c r="J32" s="9">
        <v>710</v>
      </c>
      <c r="K32" s="9">
        <v>17994</v>
      </c>
      <c r="L32" s="9">
        <v>2055</v>
      </c>
      <c r="M32" s="9">
        <v>569</v>
      </c>
      <c r="N32" s="9">
        <v>6732</v>
      </c>
      <c r="O32" s="9">
        <v>1042</v>
      </c>
      <c r="P32" s="9">
        <v>1573</v>
      </c>
      <c r="Q32" s="9">
        <v>1258</v>
      </c>
      <c r="R32" s="9">
        <v>960</v>
      </c>
      <c r="S32" s="9">
        <v>244</v>
      </c>
      <c r="T32" s="9">
        <v>54</v>
      </c>
      <c r="U32" s="9">
        <v>4102</v>
      </c>
      <c r="V32" s="9">
        <v>1867</v>
      </c>
      <c r="W32" s="9">
        <v>534</v>
      </c>
      <c r="X32" s="9">
        <v>1333</v>
      </c>
      <c r="Y32" s="9">
        <v>13231</v>
      </c>
      <c r="Z32" s="9">
        <v>735</v>
      </c>
      <c r="AA32" s="9">
        <v>966</v>
      </c>
      <c r="AB32" s="9">
        <v>403</v>
      </c>
      <c r="AC32" s="9">
        <v>708</v>
      </c>
      <c r="AD32" s="9">
        <v>753</v>
      </c>
      <c r="AE32" s="9">
        <v>240</v>
      </c>
      <c r="AF32" s="9">
        <v>2648</v>
      </c>
      <c r="AG32" s="9">
        <v>670</v>
      </c>
      <c r="AH32" s="9">
        <v>6108</v>
      </c>
      <c r="AI32" s="9">
        <v>765</v>
      </c>
      <c r="AJ32" s="9">
        <v>212</v>
      </c>
      <c r="AK32" s="9">
        <v>56</v>
      </c>
      <c r="AL32" s="9">
        <v>3135</v>
      </c>
      <c r="AM32" s="9">
        <v>36597</v>
      </c>
      <c r="AN32" s="9">
        <v>938</v>
      </c>
      <c r="AO32" s="9">
        <v>55529</v>
      </c>
      <c r="AP32" s="9">
        <v>3394</v>
      </c>
      <c r="AQ32" s="9">
        <v>1287</v>
      </c>
      <c r="AR32" s="9">
        <v>1859</v>
      </c>
      <c r="AS32" s="9">
        <v>248</v>
      </c>
      <c r="AT32" s="9">
        <v>58923</v>
      </c>
    </row>
    <row r="33" spans="1:47" s="8" customFormat="1" x14ac:dyDescent="0.25">
      <c r="A33" s="10" t="s">
        <v>2</v>
      </c>
      <c r="B33" s="9">
        <v>25398</v>
      </c>
      <c r="C33" s="9">
        <v>19008</v>
      </c>
      <c r="D33" s="9">
        <v>4631</v>
      </c>
      <c r="E33" s="9">
        <v>3218</v>
      </c>
      <c r="F33" s="9">
        <v>220</v>
      </c>
      <c r="G33" s="9">
        <v>5007</v>
      </c>
      <c r="H33" s="9">
        <v>2658</v>
      </c>
      <c r="I33" s="9">
        <v>1132</v>
      </c>
      <c r="J33" s="9">
        <v>2142</v>
      </c>
      <c r="K33" s="9">
        <v>44406</v>
      </c>
      <c r="L33" s="9">
        <v>5061</v>
      </c>
      <c r="M33" s="9">
        <v>1702</v>
      </c>
      <c r="N33" s="9">
        <v>20103</v>
      </c>
      <c r="O33" s="9">
        <v>3264</v>
      </c>
      <c r="P33" s="9">
        <v>4434</v>
      </c>
      <c r="Q33" s="9">
        <v>3165</v>
      </c>
      <c r="R33" s="9">
        <v>2339</v>
      </c>
      <c r="S33" s="9">
        <v>612</v>
      </c>
      <c r="T33" s="9">
        <v>214</v>
      </c>
      <c r="U33" s="9">
        <v>10380</v>
      </c>
      <c r="V33" s="9">
        <v>5357</v>
      </c>
      <c r="W33" s="9">
        <v>1577</v>
      </c>
      <c r="X33" s="9">
        <v>3780</v>
      </c>
      <c r="Y33" s="9">
        <v>33742</v>
      </c>
      <c r="Z33" s="9">
        <v>2027</v>
      </c>
      <c r="AA33" s="9">
        <v>2720</v>
      </c>
      <c r="AB33" s="9">
        <v>1003</v>
      </c>
      <c r="AC33" s="9">
        <v>2406</v>
      </c>
      <c r="AD33" s="9">
        <v>2180</v>
      </c>
      <c r="AE33" s="9">
        <v>887</v>
      </c>
      <c r="AF33" s="9">
        <v>6416</v>
      </c>
      <c r="AG33" s="9">
        <v>1709</v>
      </c>
      <c r="AH33" s="9">
        <v>14394</v>
      </c>
      <c r="AI33" s="9">
        <v>2595</v>
      </c>
      <c r="AJ33" s="9">
        <v>622</v>
      </c>
      <c r="AK33" s="9">
        <v>147</v>
      </c>
      <c r="AL33" s="9">
        <v>7042</v>
      </c>
      <c r="AM33" s="9">
        <v>97614</v>
      </c>
      <c r="AN33" s="9">
        <v>2206</v>
      </c>
      <c r="AO33" s="9">
        <v>144226</v>
      </c>
      <c r="AP33" s="9">
        <v>8839</v>
      </c>
      <c r="AQ33" s="9">
        <v>3412</v>
      </c>
      <c r="AR33" s="9">
        <v>4783</v>
      </c>
      <c r="AS33" s="9">
        <v>644</v>
      </c>
      <c r="AT33" s="9">
        <v>153065</v>
      </c>
      <c r="AU33" s="9"/>
    </row>
    <row r="34" spans="1:47" s="3" customFormat="1" x14ac:dyDescent="0.25">
      <c r="A34" s="7" t="s">
        <v>1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</row>
    <row r="35" spans="1:47" s="3" customFormat="1" x14ac:dyDescent="0.2">
      <c r="A35" s="5" t="s">
        <v>0</v>
      </c>
      <c r="B35" s="4">
        <v>21343</v>
      </c>
      <c r="C35" s="4">
        <v>14312</v>
      </c>
      <c r="D35" s="4">
        <v>3396</v>
      </c>
      <c r="E35" s="4">
        <v>2575</v>
      </c>
      <c r="F35" s="4">
        <v>175</v>
      </c>
      <c r="G35" s="4">
        <v>3798</v>
      </c>
      <c r="H35" s="4">
        <v>2110</v>
      </c>
      <c r="I35" s="4">
        <v>777</v>
      </c>
      <c r="J35" s="4">
        <v>1481</v>
      </c>
      <c r="K35" s="4">
        <v>35655</v>
      </c>
      <c r="L35" s="4">
        <v>4014</v>
      </c>
      <c r="M35" s="4">
        <v>1241</v>
      </c>
      <c r="N35" s="4">
        <v>13744</v>
      </c>
      <c r="O35" s="4">
        <v>2203</v>
      </c>
      <c r="P35" s="4">
        <v>3241</v>
      </c>
      <c r="Q35" s="4">
        <v>2371</v>
      </c>
      <c r="R35" s="4">
        <v>1821</v>
      </c>
      <c r="S35" s="4">
        <v>433</v>
      </c>
      <c r="T35" s="4">
        <v>117</v>
      </c>
      <c r="U35" s="4">
        <v>8745</v>
      </c>
      <c r="V35" s="4">
        <v>3797</v>
      </c>
      <c r="W35" s="4">
        <v>1021</v>
      </c>
      <c r="X35" s="4">
        <v>2776</v>
      </c>
      <c r="Y35" s="4">
        <v>27020</v>
      </c>
      <c r="Z35" s="4">
        <v>1467</v>
      </c>
      <c r="AA35" s="4">
        <v>1939</v>
      </c>
      <c r="AB35" s="4">
        <v>814</v>
      </c>
      <c r="AC35" s="4">
        <v>1578</v>
      </c>
      <c r="AD35" s="4">
        <v>1737</v>
      </c>
      <c r="AE35" s="4">
        <v>631</v>
      </c>
      <c r="AF35" s="4">
        <v>5345</v>
      </c>
      <c r="AG35" s="4">
        <v>1347</v>
      </c>
      <c r="AH35" s="4">
        <v>12162</v>
      </c>
      <c r="AI35" s="4">
        <v>1688</v>
      </c>
      <c r="AJ35" s="4">
        <v>456</v>
      </c>
      <c r="AK35" s="4">
        <v>117</v>
      </c>
      <c r="AL35" s="4">
        <v>5633</v>
      </c>
      <c r="AM35" s="4">
        <v>74270</v>
      </c>
      <c r="AN35" s="4">
        <v>1915</v>
      </c>
      <c r="AO35" s="4">
        <v>111840</v>
      </c>
      <c r="AP35" s="4">
        <v>7005</v>
      </c>
      <c r="AQ35" s="4">
        <v>2687</v>
      </c>
      <c r="AR35" s="4">
        <v>3779</v>
      </c>
      <c r="AS35" s="4">
        <v>539</v>
      </c>
      <c r="AT35" s="4">
        <v>118845</v>
      </c>
    </row>
  </sheetData>
  <mergeCells count="27">
    <mergeCell ref="AJ2:AJ3"/>
    <mergeCell ref="AK2:AK3"/>
    <mergeCell ref="A2:A3"/>
    <mergeCell ref="B2:B3"/>
    <mergeCell ref="U2:U3"/>
    <mergeCell ref="O2:O3"/>
    <mergeCell ref="P2:P3"/>
    <mergeCell ref="K2:K3"/>
    <mergeCell ref="L2:L3"/>
    <mergeCell ref="M2:M3"/>
    <mergeCell ref="N2:N3"/>
    <mergeCell ref="AP2:AP3"/>
    <mergeCell ref="AQ2:AS2"/>
    <mergeCell ref="AT2:AT3"/>
    <mergeCell ref="C2:C3"/>
    <mergeCell ref="D2:J2"/>
    <mergeCell ref="Q2:Q3"/>
    <mergeCell ref="R2:T2"/>
    <mergeCell ref="V2:V3"/>
    <mergeCell ref="W2:X2"/>
    <mergeCell ref="Y2:Y3"/>
    <mergeCell ref="Z2:AH2"/>
    <mergeCell ref="AL2:AL3"/>
    <mergeCell ref="AM2:AM3"/>
    <mergeCell ref="AN2:AN3"/>
    <mergeCell ref="AO2:AO3"/>
    <mergeCell ref="AI2:AI3"/>
  </mergeCells>
  <pageMargins left="0.74803149606299213" right="0.74803149606299213" top="0.6692913385826772" bottom="1.4173228346456694" header="0.51181102362204722" footer="0.51181102362204722"/>
  <pageSetup paperSize="9" scale="96" orientation="portrait" cellComments="atEnd" r:id="rId1"/>
  <headerFooter alignWithMargins="0"/>
  <colBreaks count="5" manualBreakCount="5">
    <brk id="15" max="1048575" man="1"/>
    <brk id="21" max="1048575" man="1"/>
    <brk id="28" max="1048575" man="1"/>
    <brk id="35" max="1048575" man="1"/>
    <brk id="4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60355-EE95-4863-A81D-1F3B85B788D6}">
  <dimension ref="A1:AT35"/>
  <sheetViews>
    <sheetView zoomScaleNormal="100" zoomScaleSheetLayoutView="100" workbookViewId="0"/>
  </sheetViews>
  <sheetFormatPr defaultRowHeight="11.25" x14ac:dyDescent="0.2"/>
  <cols>
    <col min="1" max="1" width="25.42578125" style="27" customWidth="1"/>
    <col min="2" max="46" width="10.28515625" style="26" customWidth="1"/>
    <col min="47" max="16384" width="9.140625" style="26"/>
  </cols>
  <sheetData>
    <row r="1" spans="1:46" s="38" customFormat="1" ht="12" thickBot="1" x14ac:dyDescent="0.25">
      <c r="A1" s="42" t="s">
        <v>82</v>
      </c>
      <c r="B1" s="40"/>
      <c r="C1" s="40"/>
      <c r="D1" s="40"/>
      <c r="E1" s="40"/>
      <c r="F1" s="40"/>
      <c r="G1" s="41"/>
      <c r="H1" s="41"/>
      <c r="I1" s="40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</row>
    <row r="2" spans="1:46" s="20" customFormat="1" ht="13.5" customHeight="1" x14ac:dyDescent="0.25">
      <c r="A2" s="69" t="s">
        <v>80</v>
      </c>
      <c r="B2" s="60" t="s">
        <v>79</v>
      </c>
      <c r="C2" s="60" t="s">
        <v>78</v>
      </c>
      <c r="D2" s="62" t="s">
        <v>77</v>
      </c>
      <c r="E2" s="63"/>
      <c r="F2" s="63"/>
      <c r="G2" s="64"/>
      <c r="H2" s="64"/>
      <c r="I2" s="64"/>
      <c r="J2" s="64"/>
      <c r="K2" s="59" t="s">
        <v>76</v>
      </c>
      <c r="L2" s="65" t="s">
        <v>75</v>
      </c>
      <c r="M2" s="59" t="s">
        <v>74</v>
      </c>
      <c r="N2" s="59" t="s">
        <v>73</v>
      </c>
      <c r="O2" s="59" t="s">
        <v>72</v>
      </c>
      <c r="P2" s="55" t="s">
        <v>71</v>
      </c>
      <c r="Q2" s="65" t="s">
        <v>70</v>
      </c>
      <c r="R2" s="67" t="s">
        <v>58</v>
      </c>
      <c r="S2" s="67"/>
      <c r="T2" s="67"/>
      <c r="U2" s="55" t="s">
        <v>69</v>
      </c>
      <c r="V2" s="55" t="s">
        <v>68</v>
      </c>
      <c r="W2" s="57" t="s">
        <v>58</v>
      </c>
      <c r="X2" s="68"/>
      <c r="Y2" s="65" t="s">
        <v>67</v>
      </c>
      <c r="Z2" s="67" t="s">
        <v>66</v>
      </c>
      <c r="AA2" s="67"/>
      <c r="AB2" s="67"/>
      <c r="AC2" s="67"/>
      <c r="AD2" s="67"/>
      <c r="AE2" s="67"/>
      <c r="AF2" s="67"/>
      <c r="AG2" s="67"/>
      <c r="AH2" s="67"/>
      <c r="AI2" s="55" t="s">
        <v>65</v>
      </c>
      <c r="AJ2" s="55" t="s">
        <v>64</v>
      </c>
      <c r="AK2" s="55" t="s">
        <v>63</v>
      </c>
      <c r="AL2" s="55" t="s">
        <v>62</v>
      </c>
      <c r="AM2" s="55" t="s">
        <v>61</v>
      </c>
      <c r="AN2" s="65" t="s">
        <v>60</v>
      </c>
      <c r="AO2" s="65" t="s">
        <v>2</v>
      </c>
      <c r="AP2" s="55" t="s">
        <v>59</v>
      </c>
      <c r="AQ2" s="57" t="s">
        <v>58</v>
      </c>
      <c r="AR2" s="58"/>
      <c r="AS2" s="58"/>
      <c r="AT2" s="59" t="s">
        <v>57</v>
      </c>
    </row>
    <row r="3" spans="1:46" s="15" customFormat="1" ht="70.5" customHeight="1" x14ac:dyDescent="0.25">
      <c r="A3" s="70"/>
      <c r="B3" s="55"/>
      <c r="C3" s="61"/>
      <c r="D3" s="18" t="s">
        <v>56</v>
      </c>
      <c r="E3" s="17" t="s">
        <v>55</v>
      </c>
      <c r="F3" s="17" t="s">
        <v>54</v>
      </c>
      <c r="G3" s="17" t="s">
        <v>53</v>
      </c>
      <c r="H3" s="17" t="s">
        <v>52</v>
      </c>
      <c r="I3" s="17" t="s">
        <v>51</v>
      </c>
      <c r="J3" s="16" t="s">
        <v>50</v>
      </c>
      <c r="K3" s="55"/>
      <c r="L3" s="66"/>
      <c r="M3" s="55"/>
      <c r="N3" s="55"/>
      <c r="O3" s="55"/>
      <c r="P3" s="56"/>
      <c r="Q3" s="66"/>
      <c r="R3" s="16" t="s">
        <v>49</v>
      </c>
      <c r="S3" s="16" t="s">
        <v>48</v>
      </c>
      <c r="T3" s="16" t="s">
        <v>47</v>
      </c>
      <c r="U3" s="56"/>
      <c r="V3" s="56"/>
      <c r="W3" s="19" t="s">
        <v>46</v>
      </c>
      <c r="X3" s="16" t="s">
        <v>45</v>
      </c>
      <c r="Y3" s="66"/>
      <c r="Z3" s="17" t="s">
        <v>44</v>
      </c>
      <c r="AA3" s="17" t="s">
        <v>43</v>
      </c>
      <c r="AB3" s="17" t="s">
        <v>42</v>
      </c>
      <c r="AC3" s="17" t="s">
        <v>41</v>
      </c>
      <c r="AD3" s="17" t="s">
        <v>40</v>
      </c>
      <c r="AE3" s="17" t="s">
        <v>39</v>
      </c>
      <c r="AF3" s="17" t="s">
        <v>38</v>
      </c>
      <c r="AG3" s="17" t="s">
        <v>37</v>
      </c>
      <c r="AH3" s="17" t="s">
        <v>36</v>
      </c>
      <c r="AI3" s="56"/>
      <c r="AJ3" s="56"/>
      <c r="AK3" s="56"/>
      <c r="AL3" s="56"/>
      <c r="AM3" s="56"/>
      <c r="AN3" s="66"/>
      <c r="AO3" s="66"/>
      <c r="AP3" s="56"/>
      <c r="AQ3" s="18" t="s">
        <v>35</v>
      </c>
      <c r="AR3" s="17" t="s">
        <v>34</v>
      </c>
      <c r="AS3" s="16" t="s">
        <v>33</v>
      </c>
      <c r="AT3" s="55"/>
    </row>
    <row r="4" spans="1:46" s="37" customFormat="1" x14ac:dyDescent="0.2">
      <c r="A4" s="37" t="s">
        <v>32</v>
      </c>
      <c r="B4" s="29">
        <v>670</v>
      </c>
      <c r="C4" s="29">
        <f>+D4+E4+F4+G4+H4+I4+J4</f>
        <v>829</v>
      </c>
      <c r="D4" s="29">
        <v>337</v>
      </c>
      <c r="E4" s="29">
        <v>105</v>
      </c>
      <c r="F4" s="29">
        <v>6</v>
      </c>
      <c r="G4" s="29">
        <v>131</v>
      </c>
      <c r="H4" s="29">
        <v>84</v>
      </c>
      <c r="I4" s="29">
        <v>97</v>
      </c>
      <c r="J4" s="29">
        <v>69</v>
      </c>
      <c r="K4" s="29">
        <f t="shared" ref="K4:K33" si="0">+B4+C4</f>
        <v>1499</v>
      </c>
      <c r="L4" s="29">
        <v>117</v>
      </c>
      <c r="M4" s="29">
        <v>52</v>
      </c>
      <c r="N4" s="29">
        <v>683</v>
      </c>
      <c r="O4" s="29">
        <v>155</v>
      </c>
      <c r="P4" s="29">
        <v>92</v>
      </c>
      <c r="Q4" s="29">
        <f t="shared" ref="Q4:Q11" si="1">+R4+S4+T4</f>
        <v>56</v>
      </c>
      <c r="R4" s="29">
        <v>32</v>
      </c>
      <c r="S4" s="29">
        <v>7</v>
      </c>
      <c r="T4" s="29">
        <v>17</v>
      </c>
      <c r="U4" s="29">
        <v>180</v>
      </c>
      <c r="V4" s="29">
        <f t="shared" ref="V4:V33" si="2">+W4+X4</f>
        <v>152</v>
      </c>
      <c r="W4" s="29">
        <v>42</v>
      </c>
      <c r="X4" s="29">
        <v>110</v>
      </c>
      <c r="Y4" s="29">
        <f t="shared" ref="Y4:Y33" si="3">+Z4+AA4+AB4+AC4+AD4+AE4+AF4+AG4+AH4</f>
        <v>1087</v>
      </c>
      <c r="Z4" s="29">
        <v>12</v>
      </c>
      <c r="AA4" s="29">
        <v>22</v>
      </c>
      <c r="AB4" s="29">
        <v>15</v>
      </c>
      <c r="AC4" s="29">
        <v>103</v>
      </c>
      <c r="AD4" s="29">
        <v>64</v>
      </c>
      <c r="AE4" s="29">
        <v>32</v>
      </c>
      <c r="AF4" s="29">
        <v>382</v>
      </c>
      <c r="AG4" s="29">
        <v>109</v>
      </c>
      <c r="AH4" s="29">
        <v>348</v>
      </c>
      <c r="AI4" s="29">
        <v>93</v>
      </c>
      <c r="AJ4" s="29">
        <v>7</v>
      </c>
      <c r="AK4" s="29">
        <v>2</v>
      </c>
      <c r="AL4" s="29">
        <v>349</v>
      </c>
      <c r="AM4" s="29">
        <f>+L4+M4+N4+O4+P4+Q4+U4+V4+Y4+AI4+AJ4+AK4+AL4</f>
        <v>3025</v>
      </c>
      <c r="AN4" s="29">
        <v>4</v>
      </c>
      <c r="AO4" s="29">
        <f t="shared" ref="AO4:AO21" si="4">+K4+AM4+AN4</f>
        <v>4528</v>
      </c>
      <c r="AP4" s="29">
        <f t="shared" ref="AP4:AP33" si="5">+AQ4+AR4+AS4</f>
        <v>161</v>
      </c>
      <c r="AQ4" s="29">
        <v>23</v>
      </c>
      <c r="AR4" s="29">
        <v>134</v>
      </c>
      <c r="AS4" s="29">
        <v>4</v>
      </c>
      <c r="AT4" s="29">
        <f t="shared" ref="AT4:AT33" si="6">+AO4+AP4</f>
        <v>4689</v>
      </c>
    </row>
    <row r="5" spans="1:46" s="28" customFormat="1" x14ac:dyDescent="0.25">
      <c r="A5" s="28" t="s">
        <v>31</v>
      </c>
      <c r="B5" s="29">
        <v>916</v>
      </c>
      <c r="C5" s="29">
        <f>+D5+E5+F5+G5+H5+I5+J5</f>
        <v>786</v>
      </c>
      <c r="D5" s="29">
        <v>295</v>
      </c>
      <c r="E5" s="29">
        <v>160</v>
      </c>
      <c r="F5" s="29">
        <v>12</v>
      </c>
      <c r="G5" s="29">
        <v>107</v>
      </c>
      <c r="H5" s="29">
        <v>115</v>
      </c>
      <c r="I5" s="29">
        <v>45</v>
      </c>
      <c r="J5" s="29">
        <v>52</v>
      </c>
      <c r="K5" s="29">
        <f t="shared" si="0"/>
        <v>1702</v>
      </c>
      <c r="L5" s="29">
        <v>147</v>
      </c>
      <c r="M5" s="29">
        <v>65</v>
      </c>
      <c r="N5" s="29">
        <v>529</v>
      </c>
      <c r="O5" s="29">
        <v>62</v>
      </c>
      <c r="P5" s="29">
        <v>86</v>
      </c>
      <c r="Q5" s="29">
        <f t="shared" si="1"/>
        <v>61</v>
      </c>
      <c r="R5" s="29">
        <v>48</v>
      </c>
      <c r="S5" s="29">
        <v>11</v>
      </c>
      <c r="T5" s="29">
        <v>2</v>
      </c>
      <c r="U5" s="29">
        <v>313</v>
      </c>
      <c r="V5" s="29">
        <f t="shared" si="2"/>
        <v>131</v>
      </c>
      <c r="W5" s="29">
        <v>29</v>
      </c>
      <c r="X5" s="29">
        <v>102</v>
      </c>
      <c r="Y5" s="29">
        <f t="shared" si="3"/>
        <v>1370</v>
      </c>
      <c r="Z5" s="29">
        <v>20</v>
      </c>
      <c r="AA5" s="29">
        <v>27</v>
      </c>
      <c r="AB5" s="29">
        <v>25</v>
      </c>
      <c r="AC5" s="29">
        <v>37</v>
      </c>
      <c r="AD5" s="29">
        <v>80</v>
      </c>
      <c r="AE5" s="29">
        <v>40</v>
      </c>
      <c r="AF5" s="29">
        <v>481</v>
      </c>
      <c r="AG5" s="29">
        <v>137</v>
      </c>
      <c r="AH5" s="29">
        <v>523</v>
      </c>
      <c r="AI5" s="29">
        <v>66</v>
      </c>
      <c r="AJ5" s="29">
        <v>8</v>
      </c>
      <c r="AK5" s="29">
        <v>2</v>
      </c>
      <c r="AL5" s="29">
        <v>248</v>
      </c>
      <c r="AM5" s="29">
        <f>+L5+M5+N5+O5+P5+Q5+U5+V5+Y5+AI5+AJ5+AK5+AL5</f>
        <v>3088</v>
      </c>
      <c r="AN5" s="29">
        <v>18</v>
      </c>
      <c r="AO5" s="29">
        <f t="shared" si="4"/>
        <v>4808</v>
      </c>
      <c r="AP5" s="29">
        <f t="shared" si="5"/>
        <v>168</v>
      </c>
      <c r="AQ5" s="29">
        <v>17</v>
      </c>
      <c r="AR5" s="29">
        <v>137</v>
      </c>
      <c r="AS5" s="29">
        <v>14</v>
      </c>
      <c r="AT5" s="29">
        <f t="shared" si="6"/>
        <v>4976</v>
      </c>
    </row>
    <row r="6" spans="1:46" s="36" customFormat="1" x14ac:dyDescent="0.25">
      <c r="A6" s="11" t="s">
        <v>30</v>
      </c>
      <c r="B6" s="33">
        <v>1586</v>
      </c>
      <c r="C6" s="33">
        <f>+D6+E6+F6+G6+H6+I6+J6</f>
        <v>1615</v>
      </c>
      <c r="D6" s="33">
        <v>632</v>
      </c>
      <c r="E6" s="33">
        <v>265</v>
      </c>
      <c r="F6" s="33">
        <v>18</v>
      </c>
      <c r="G6" s="33">
        <v>238</v>
      </c>
      <c r="H6" s="33">
        <v>199</v>
      </c>
      <c r="I6" s="33">
        <v>142</v>
      </c>
      <c r="J6" s="33">
        <v>121</v>
      </c>
      <c r="K6" s="33">
        <f t="shared" si="0"/>
        <v>3201</v>
      </c>
      <c r="L6" s="33">
        <v>264</v>
      </c>
      <c r="M6" s="33">
        <v>117</v>
      </c>
      <c r="N6" s="33">
        <v>1212</v>
      </c>
      <c r="O6" s="33">
        <v>217</v>
      </c>
      <c r="P6" s="33">
        <v>178</v>
      </c>
      <c r="Q6" s="33">
        <f t="shared" si="1"/>
        <v>117</v>
      </c>
      <c r="R6" s="33">
        <v>80</v>
      </c>
      <c r="S6" s="33">
        <v>18</v>
      </c>
      <c r="T6" s="33">
        <v>19</v>
      </c>
      <c r="U6" s="33">
        <v>493</v>
      </c>
      <c r="V6" s="33">
        <f t="shared" si="2"/>
        <v>283</v>
      </c>
      <c r="W6" s="33">
        <v>71</v>
      </c>
      <c r="X6" s="33">
        <v>212</v>
      </c>
      <c r="Y6" s="33">
        <f t="shared" si="3"/>
        <v>2457</v>
      </c>
      <c r="Z6" s="33">
        <v>32</v>
      </c>
      <c r="AA6" s="33">
        <v>49</v>
      </c>
      <c r="AB6" s="33">
        <v>40</v>
      </c>
      <c r="AC6" s="33">
        <v>140</v>
      </c>
      <c r="AD6" s="33">
        <v>144</v>
      </c>
      <c r="AE6" s="33">
        <v>72</v>
      </c>
      <c r="AF6" s="33">
        <v>863</v>
      </c>
      <c r="AG6" s="33">
        <v>246</v>
      </c>
      <c r="AH6" s="33">
        <v>871</v>
      </c>
      <c r="AI6" s="33">
        <v>159</v>
      </c>
      <c r="AJ6" s="33">
        <v>15</v>
      </c>
      <c r="AK6" s="33">
        <v>4</v>
      </c>
      <c r="AL6" s="33">
        <v>597</v>
      </c>
      <c r="AM6" s="33">
        <f>+L6+M6+N6+O6+P6+Q6+U6+V6+Y6+AI6+AJ6+AK6+AL6</f>
        <v>6113</v>
      </c>
      <c r="AN6" s="33">
        <v>22</v>
      </c>
      <c r="AO6" s="33">
        <f t="shared" si="4"/>
        <v>9336</v>
      </c>
      <c r="AP6" s="33">
        <f t="shared" si="5"/>
        <v>329</v>
      </c>
      <c r="AQ6" s="33">
        <v>40</v>
      </c>
      <c r="AR6" s="33">
        <v>271</v>
      </c>
      <c r="AS6" s="33">
        <v>18</v>
      </c>
      <c r="AT6" s="33">
        <f t="shared" si="6"/>
        <v>9665</v>
      </c>
    </row>
    <row r="7" spans="1:46" s="28" customFormat="1" x14ac:dyDescent="0.25">
      <c r="A7" s="28" t="s">
        <v>29</v>
      </c>
      <c r="B7" s="29">
        <v>471</v>
      </c>
      <c r="C7" s="29">
        <f>+D7+E7+F7+G7+H7+I7+J7</f>
        <v>237</v>
      </c>
      <c r="D7" s="29">
        <v>69</v>
      </c>
      <c r="E7" s="29">
        <v>34</v>
      </c>
      <c r="F7" s="29">
        <v>2</v>
      </c>
      <c r="G7" s="29">
        <v>53</v>
      </c>
      <c r="H7" s="29">
        <v>52</v>
      </c>
      <c r="I7" s="29">
        <v>11</v>
      </c>
      <c r="J7" s="29">
        <v>16</v>
      </c>
      <c r="K7" s="29">
        <f t="shared" si="0"/>
        <v>708</v>
      </c>
      <c r="L7" s="29">
        <v>52</v>
      </c>
      <c r="M7" s="29">
        <v>19</v>
      </c>
      <c r="N7" s="29">
        <v>164</v>
      </c>
      <c r="O7" s="29">
        <v>20</v>
      </c>
      <c r="P7" s="29">
        <v>31</v>
      </c>
      <c r="Q7" s="29">
        <f t="shared" si="1"/>
        <v>23</v>
      </c>
      <c r="R7" s="29">
        <v>13</v>
      </c>
      <c r="S7" s="29">
        <v>9</v>
      </c>
      <c r="T7" s="29">
        <v>1</v>
      </c>
      <c r="U7" s="29">
        <v>84</v>
      </c>
      <c r="V7" s="29">
        <f t="shared" si="2"/>
        <v>39</v>
      </c>
      <c r="W7" s="29">
        <v>8</v>
      </c>
      <c r="X7" s="29">
        <v>31</v>
      </c>
      <c r="Y7" s="29">
        <f t="shared" si="3"/>
        <v>482</v>
      </c>
      <c r="Z7" s="29">
        <v>6</v>
      </c>
      <c r="AA7" s="29">
        <v>5</v>
      </c>
      <c r="AB7" s="29">
        <v>8</v>
      </c>
      <c r="AC7" s="29">
        <v>22</v>
      </c>
      <c r="AD7" s="29">
        <v>31</v>
      </c>
      <c r="AE7" s="29">
        <v>9</v>
      </c>
      <c r="AF7" s="29">
        <v>136</v>
      </c>
      <c r="AG7" s="29">
        <v>23</v>
      </c>
      <c r="AH7" s="29">
        <v>242</v>
      </c>
      <c r="AI7" s="29">
        <v>26</v>
      </c>
      <c r="AJ7" s="29">
        <v>2</v>
      </c>
      <c r="AK7" s="29">
        <v>1</v>
      </c>
      <c r="AL7" s="29">
        <v>123</v>
      </c>
      <c r="AM7" s="29">
        <f>+L7+M7+N7+O7+P7+Q7+U7+V7+Y7+AI7+AJ7+AK7+AL7</f>
        <v>1066</v>
      </c>
      <c r="AN7" s="29">
        <v>6</v>
      </c>
      <c r="AO7" s="29">
        <f t="shared" si="4"/>
        <v>1780</v>
      </c>
      <c r="AP7" s="29">
        <f t="shared" si="5"/>
        <v>55</v>
      </c>
      <c r="AQ7" s="29">
        <v>6</v>
      </c>
      <c r="AR7" s="29">
        <v>45</v>
      </c>
      <c r="AS7" s="29">
        <v>4</v>
      </c>
      <c r="AT7" s="29">
        <f t="shared" si="6"/>
        <v>1835</v>
      </c>
    </row>
    <row r="8" spans="1:46" s="28" customFormat="1" x14ac:dyDescent="0.25">
      <c r="A8" s="28" t="s">
        <v>28</v>
      </c>
      <c r="B8" s="29">
        <v>297</v>
      </c>
      <c r="C8" s="29">
        <f>+D8+E8+G8+H8+I8+J8</f>
        <v>209</v>
      </c>
      <c r="D8" s="29">
        <v>77</v>
      </c>
      <c r="E8" s="29">
        <v>30</v>
      </c>
      <c r="F8" s="29" t="s">
        <v>13</v>
      </c>
      <c r="G8" s="29">
        <v>43</v>
      </c>
      <c r="H8" s="29">
        <v>22</v>
      </c>
      <c r="I8" s="29">
        <v>19</v>
      </c>
      <c r="J8" s="29">
        <v>18</v>
      </c>
      <c r="K8" s="29">
        <f t="shared" si="0"/>
        <v>506</v>
      </c>
      <c r="L8" s="29">
        <v>61</v>
      </c>
      <c r="M8" s="29">
        <v>17</v>
      </c>
      <c r="N8" s="29">
        <v>197</v>
      </c>
      <c r="O8" s="29">
        <v>28</v>
      </c>
      <c r="P8" s="29">
        <v>25</v>
      </c>
      <c r="Q8" s="29">
        <f t="shared" si="1"/>
        <v>15</v>
      </c>
      <c r="R8" s="29">
        <v>12</v>
      </c>
      <c r="S8" s="29">
        <v>2</v>
      </c>
      <c r="T8" s="29">
        <v>1</v>
      </c>
      <c r="U8" s="29">
        <v>48</v>
      </c>
      <c r="V8" s="29">
        <f t="shared" si="2"/>
        <v>28</v>
      </c>
      <c r="W8" s="29">
        <v>6</v>
      </c>
      <c r="X8" s="29">
        <v>22</v>
      </c>
      <c r="Y8" s="29">
        <f t="shared" si="3"/>
        <v>399</v>
      </c>
      <c r="Z8" s="29">
        <v>7</v>
      </c>
      <c r="AA8" s="29">
        <v>8</v>
      </c>
      <c r="AB8" s="29">
        <v>20</v>
      </c>
      <c r="AC8" s="29">
        <v>16</v>
      </c>
      <c r="AD8" s="29">
        <v>28</v>
      </c>
      <c r="AE8" s="29">
        <v>8</v>
      </c>
      <c r="AF8" s="29">
        <v>126</v>
      </c>
      <c r="AG8" s="29">
        <v>37</v>
      </c>
      <c r="AH8" s="29">
        <v>149</v>
      </c>
      <c r="AI8" s="29">
        <v>24</v>
      </c>
      <c r="AJ8" s="29">
        <v>1</v>
      </c>
      <c r="AK8" s="29">
        <v>2</v>
      </c>
      <c r="AL8" s="29">
        <v>90</v>
      </c>
      <c r="AM8" s="29">
        <f>+L8+M8+N8+O8+P8+Q8+U8+V8+Y8+AI8+AJ8+AK8+AL8</f>
        <v>935</v>
      </c>
      <c r="AN8" s="29">
        <v>3</v>
      </c>
      <c r="AO8" s="29">
        <f t="shared" si="4"/>
        <v>1444</v>
      </c>
      <c r="AP8" s="29">
        <f t="shared" si="5"/>
        <v>50</v>
      </c>
      <c r="AQ8" s="29">
        <v>2</v>
      </c>
      <c r="AR8" s="29">
        <v>42</v>
      </c>
      <c r="AS8" s="29">
        <v>6</v>
      </c>
      <c r="AT8" s="29">
        <f t="shared" si="6"/>
        <v>1494</v>
      </c>
    </row>
    <row r="9" spans="1:46" s="28" customFormat="1" x14ac:dyDescent="0.25">
      <c r="A9" s="28" t="s">
        <v>27</v>
      </c>
      <c r="B9" s="29">
        <v>490</v>
      </c>
      <c r="C9" s="29">
        <f>+D9+E9+F9+G9+H9+I9+J9</f>
        <v>248</v>
      </c>
      <c r="D9" s="29">
        <v>68</v>
      </c>
      <c r="E9" s="29">
        <v>26</v>
      </c>
      <c r="F9" s="29">
        <v>3</v>
      </c>
      <c r="G9" s="29">
        <v>60</v>
      </c>
      <c r="H9" s="29">
        <v>34</v>
      </c>
      <c r="I9" s="29">
        <v>19</v>
      </c>
      <c r="J9" s="29">
        <v>38</v>
      </c>
      <c r="K9" s="29">
        <f t="shared" si="0"/>
        <v>738</v>
      </c>
      <c r="L9" s="29">
        <v>57</v>
      </c>
      <c r="M9" s="29">
        <v>26</v>
      </c>
      <c r="N9" s="29">
        <v>274</v>
      </c>
      <c r="O9" s="29">
        <v>47</v>
      </c>
      <c r="P9" s="29">
        <v>42</v>
      </c>
      <c r="Q9" s="29">
        <f t="shared" si="1"/>
        <v>32</v>
      </c>
      <c r="R9" s="29">
        <v>22</v>
      </c>
      <c r="S9" s="29">
        <v>8</v>
      </c>
      <c r="T9" s="29">
        <v>2</v>
      </c>
      <c r="U9" s="29">
        <v>100</v>
      </c>
      <c r="V9" s="29">
        <f t="shared" si="2"/>
        <v>62</v>
      </c>
      <c r="W9" s="29">
        <v>19</v>
      </c>
      <c r="X9" s="29">
        <v>43</v>
      </c>
      <c r="Y9" s="29">
        <f t="shared" si="3"/>
        <v>611</v>
      </c>
      <c r="Z9" s="29">
        <v>9</v>
      </c>
      <c r="AA9" s="29">
        <v>12</v>
      </c>
      <c r="AB9" s="29">
        <v>18</v>
      </c>
      <c r="AC9" s="29">
        <v>32</v>
      </c>
      <c r="AD9" s="29">
        <v>50</v>
      </c>
      <c r="AE9" s="29">
        <v>30</v>
      </c>
      <c r="AF9" s="29">
        <v>152</v>
      </c>
      <c r="AG9" s="29">
        <v>24</v>
      </c>
      <c r="AH9" s="29">
        <v>284</v>
      </c>
      <c r="AI9" s="29">
        <v>29</v>
      </c>
      <c r="AJ9" s="29">
        <v>1</v>
      </c>
      <c r="AK9" s="29" t="s">
        <v>13</v>
      </c>
      <c r="AL9" s="29">
        <v>174</v>
      </c>
      <c r="AM9" s="29">
        <f>+L9+M9+N9+O9+P9+Q9+U9+V9+Y9+AI9+AJ9+AL9</f>
        <v>1455</v>
      </c>
      <c r="AN9" s="29">
        <v>6</v>
      </c>
      <c r="AO9" s="29">
        <f t="shared" si="4"/>
        <v>2199</v>
      </c>
      <c r="AP9" s="29">
        <f t="shared" si="5"/>
        <v>96</v>
      </c>
      <c r="AQ9" s="29">
        <v>17</v>
      </c>
      <c r="AR9" s="29">
        <v>70</v>
      </c>
      <c r="AS9" s="29">
        <v>9</v>
      </c>
      <c r="AT9" s="29">
        <f t="shared" si="6"/>
        <v>2295</v>
      </c>
    </row>
    <row r="10" spans="1:46" s="8" customFormat="1" x14ac:dyDescent="0.25">
      <c r="A10" s="10" t="s">
        <v>26</v>
      </c>
      <c r="B10" s="33">
        <v>1258</v>
      </c>
      <c r="C10" s="33">
        <f>+D10+E10+F10+G10+H10+I10+J10</f>
        <v>694</v>
      </c>
      <c r="D10" s="33">
        <v>214</v>
      </c>
      <c r="E10" s="33">
        <v>90</v>
      </c>
      <c r="F10" s="33">
        <v>5</v>
      </c>
      <c r="G10" s="33">
        <v>156</v>
      </c>
      <c r="H10" s="33">
        <v>108</v>
      </c>
      <c r="I10" s="33">
        <v>49</v>
      </c>
      <c r="J10" s="33">
        <v>72</v>
      </c>
      <c r="K10" s="33">
        <f t="shared" si="0"/>
        <v>1952</v>
      </c>
      <c r="L10" s="33">
        <v>170</v>
      </c>
      <c r="M10" s="33">
        <v>62</v>
      </c>
      <c r="N10" s="33">
        <v>635</v>
      </c>
      <c r="O10" s="33">
        <v>95</v>
      </c>
      <c r="P10" s="33">
        <v>98</v>
      </c>
      <c r="Q10" s="33">
        <f t="shared" si="1"/>
        <v>70</v>
      </c>
      <c r="R10" s="33">
        <v>47</v>
      </c>
      <c r="S10" s="33">
        <v>19</v>
      </c>
      <c r="T10" s="33">
        <v>4</v>
      </c>
      <c r="U10" s="33">
        <v>232</v>
      </c>
      <c r="V10" s="33">
        <f t="shared" si="2"/>
        <v>129</v>
      </c>
      <c r="W10" s="33">
        <v>33</v>
      </c>
      <c r="X10" s="33">
        <v>96</v>
      </c>
      <c r="Y10" s="33">
        <f t="shared" si="3"/>
        <v>1492</v>
      </c>
      <c r="Z10" s="33">
        <v>22</v>
      </c>
      <c r="AA10" s="33">
        <v>25</v>
      </c>
      <c r="AB10" s="33">
        <v>46</v>
      </c>
      <c r="AC10" s="33">
        <v>70</v>
      </c>
      <c r="AD10" s="33">
        <v>109</v>
      </c>
      <c r="AE10" s="33">
        <v>47</v>
      </c>
      <c r="AF10" s="33">
        <v>414</v>
      </c>
      <c r="AG10" s="33">
        <v>84</v>
      </c>
      <c r="AH10" s="33">
        <v>675</v>
      </c>
      <c r="AI10" s="33">
        <v>79</v>
      </c>
      <c r="AJ10" s="33">
        <v>4</v>
      </c>
      <c r="AK10" s="33">
        <v>3</v>
      </c>
      <c r="AL10" s="33">
        <v>387</v>
      </c>
      <c r="AM10" s="33">
        <f>+L10+M10+N10+O10+P10+Q10+U10+V10+Y10+AI10+AJ10+AK10+AL10</f>
        <v>3456</v>
      </c>
      <c r="AN10" s="33">
        <v>15</v>
      </c>
      <c r="AO10" s="33">
        <f t="shared" si="4"/>
        <v>5423</v>
      </c>
      <c r="AP10" s="33">
        <f t="shared" si="5"/>
        <v>201</v>
      </c>
      <c r="AQ10" s="33">
        <v>25</v>
      </c>
      <c r="AR10" s="33">
        <v>157</v>
      </c>
      <c r="AS10" s="33">
        <v>19</v>
      </c>
      <c r="AT10" s="33">
        <f t="shared" si="6"/>
        <v>5624</v>
      </c>
    </row>
    <row r="11" spans="1:46" s="28" customFormat="1" x14ac:dyDescent="0.25">
      <c r="A11" s="28" t="s">
        <v>25</v>
      </c>
      <c r="B11" s="29">
        <v>491</v>
      </c>
      <c r="C11" s="29">
        <f>+D11+E11+F11+G11+H11+I11+J11</f>
        <v>278</v>
      </c>
      <c r="D11" s="29">
        <v>58</v>
      </c>
      <c r="E11" s="29">
        <v>66</v>
      </c>
      <c r="F11" s="29">
        <v>5</v>
      </c>
      <c r="G11" s="29">
        <v>71</v>
      </c>
      <c r="H11" s="29">
        <v>28</v>
      </c>
      <c r="I11" s="29">
        <v>21</v>
      </c>
      <c r="J11" s="29">
        <v>29</v>
      </c>
      <c r="K11" s="29">
        <f t="shared" si="0"/>
        <v>769</v>
      </c>
      <c r="L11" s="29">
        <v>64</v>
      </c>
      <c r="M11" s="29">
        <v>27</v>
      </c>
      <c r="N11" s="29">
        <v>357</v>
      </c>
      <c r="O11" s="29">
        <v>62</v>
      </c>
      <c r="P11" s="29">
        <v>65</v>
      </c>
      <c r="Q11" s="29">
        <f t="shared" si="1"/>
        <v>40</v>
      </c>
      <c r="R11" s="29">
        <v>32</v>
      </c>
      <c r="S11" s="29">
        <v>7</v>
      </c>
      <c r="T11" s="29">
        <v>1</v>
      </c>
      <c r="U11" s="29">
        <v>107</v>
      </c>
      <c r="V11" s="29">
        <f t="shared" si="2"/>
        <v>49</v>
      </c>
      <c r="W11" s="29">
        <v>15</v>
      </c>
      <c r="X11" s="29">
        <v>34</v>
      </c>
      <c r="Y11" s="29">
        <f t="shared" si="3"/>
        <v>597</v>
      </c>
      <c r="Z11" s="29">
        <v>4</v>
      </c>
      <c r="AA11" s="29">
        <v>17</v>
      </c>
      <c r="AB11" s="29">
        <v>20</v>
      </c>
      <c r="AC11" s="29">
        <v>30</v>
      </c>
      <c r="AD11" s="29">
        <v>57</v>
      </c>
      <c r="AE11" s="29">
        <v>6</v>
      </c>
      <c r="AF11" s="29">
        <v>213</v>
      </c>
      <c r="AG11" s="29">
        <v>25</v>
      </c>
      <c r="AH11" s="29">
        <v>225</v>
      </c>
      <c r="AI11" s="29">
        <v>46</v>
      </c>
      <c r="AJ11" s="29">
        <v>4</v>
      </c>
      <c r="AK11" s="29" t="s">
        <v>13</v>
      </c>
      <c r="AL11" s="29">
        <v>118</v>
      </c>
      <c r="AM11" s="29">
        <f>+L11+M11+N11+O11+P11+Q11+U11+V11+Y11+AI11+AJ11+AL11</f>
        <v>1536</v>
      </c>
      <c r="AN11" s="29">
        <v>3</v>
      </c>
      <c r="AO11" s="29">
        <f t="shared" si="4"/>
        <v>2308</v>
      </c>
      <c r="AP11" s="29">
        <f t="shared" si="5"/>
        <v>88</v>
      </c>
      <c r="AQ11" s="29">
        <v>15</v>
      </c>
      <c r="AR11" s="29">
        <v>60</v>
      </c>
      <c r="AS11" s="29">
        <v>13</v>
      </c>
      <c r="AT11" s="29">
        <f t="shared" si="6"/>
        <v>2396</v>
      </c>
    </row>
    <row r="12" spans="1:46" s="28" customFormat="1" x14ac:dyDescent="0.25">
      <c r="A12" s="28" t="s">
        <v>24</v>
      </c>
      <c r="B12" s="29">
        <v>258</v>
      </c>
      <c r="C12" s="29">
        <f>+D12+E12+G12+H12+I12+J12</f>
        <v>122</v>
      </c>
      <c r="D12" s="29">
        <v>38</v>
      </c>
      <c r="E12" s="29">
        <v>12</v>
      </c>
      <c r="F12" s="29" t="s">
        <v>13</v>
      </c>
      <c r="G12" s="29">
        <v>24</v>
      </c>
      <c r="H12" s="29">
        <v>16</v>
      </c>
      <c r="I12" s="29">
        <v>13</v>
      </c>
      <c r="J12" s="29">
        <v>19</v>
      </c>
      <c r="K12" s="29">
        <f t="shared" si="0"/>
        <v>380</v>
      </c>
      <c r="L12" s="29">
        <v>29</v>
      </c>
      <c r="M12" s="29">
        <v>22</v>
      </c>
      <c r="N12" s="29">
        <v>182</v>
      </c>
      <c r="O12" s="29">
        <v>34</v>
      </c>
      <c r="P12" s="29">
        <v>19</v>
      </c>
      <c r="Q12" s="29">
        <f>+R12+S12</f>
        <v>17</v>
      </c>
      <c r="R12" s="29">
        <v>16</v>
      </c>
      <c r="S12" s="29">
        <v>1</v>
      </c>
      <c r="T12" s="29" t="s">
        <v>13</v>
      </c>
      <c r="U12" s="29">
        <v>41</v>
      </c>
      <c r="V12" s="29">
        <f t="shared" si="2"/>
        <v>25</v>
      </c>
      <c r="W12" s="29">
        <v>6</v>
      </c>
      <c r="X12" s="29">
        <v>19</v>
      </c>
      <c r="Y12" s="29">
        <f t="shared" si="3"/>
        <v>326</v>
      </c>
      <c r="Z12" s="29">
        <v>1</v>
      </c>
      <c r="AA12" s="29">
        <v>4</v>
      </c>
      <c r="AB12" s="29">
        <v>9</v>
      </c>
      <c r="AC12" s="29">
        <v>17</v>
      </c>
      <c r="AD12" s="29">
        <v>17</v>
      </c>
      <c r="AE12" s="29">
        <v>5</v>
      </c>
      <c r="AF12" s="29">
        <v>107</v>
      </c>
      <c r="AG12" s="29">
        <v>14</v>
      </c>
      <c r="AH12" s="29">
        <v>152</v>
      </c>
      <c r="AI12" s="29">
        <v>19</v>
      </c>
      <c r="AJ12" s="29" t="s">
        <v>13</v>
      </c>
      <c r="AK12" s="29">
        <v>1</v>
      </c>
      <c r="AL12" s="29">
        <v>84</v>
      </c>
      <c r="AM12" s="29">
        <f>+L12+M12+N12+O12+P12+Q12+U12+V12+Y12+AI12+AK12+AL12</f>
        <v>799</v>
      </c>
      <c r="AN12" s="29">
        <v>1</v>
      </c>
      <c r="AO12" s="29">
        <f t="shared" si="4"/>
        <v>1180</v>
      </c>
      <c r="AP12" s="29">
        <f t="shared" si="5"/>
        <v>34</v>
      </c>
      <c r="AQ12" s="29">
        <v>5</v>
      </c>
      <c r="AR12" s="29">
        <v>23</v>
      </c>
      <c r="AS12" s="29">
        <v>6</v>
      </c>
      <c r="AT12" s="29">
        <f t="shared" si="6"/>
        <v>1214</v>
      </c>
    </row>
    <row r="13" spans="1:46" s="28" customFormat="1" x14ac:dyDescent="0.25">
      <c r="A13" s="28" t="s">
        <v>23</v>
      </c>
      <c r="B13" s="29">
        <v>356</v>
      </c>
      <c r="C13" s="29">
        <f t="shared" ref="C13:C21" si="7">+D13+E13+F13+G13+H13+I13+J13</f>
        <v>153</v>
      </c>
      <c r="D13" s="29">
        <v>35</v>
      </c>
      <c r="E13" s="29">
        <v>29</v>
      </c>
      <c r="F13" s="29">
        <v>1</v>
      </c>
      <c r="G13" s="29">
        <v>37</v>
      </c>
      <c r="H13" s="29">
        <v>19</v>
      </c>
      <c r="I13" s="29">
        <v>16</v>
      </c>
      <c r="J13" s="29">
        <v>16</v>
      </c>
      <c r="K13" s="29">
        <f t="shared" si="0"/>
        <v>509</v>
      </c>
      <c r="L13" s="29">
        <v>47</v>
      </c>
      <c r="M13" s="29">
        <v>24</v>
      </c>
      <c r="N13" s="29">
        <v>275</v>
      </c>
      <c r="O13" s="29">
        <v>42</v>
      </c>
      <c r="P13" s="29">
        <v>40</v>
      </c>
      <c r="Q13" s="29">
        <f t="shared" ref="Q13:Q19" si="8">+R13+S13+T13</f>
        <v>29</v>
      </c>
      <c r="R13" s="29">
        <v>22</v>
      </c>
      <c r="S13" s="29">
        <v>4</v>
      </c>
      <c r="T13" s="29">
        <v>3</v>
      </c>
      <c r="U13" s="29">
        <v>69</v>
      </c>
      <c r="V13" s="29">
        <f t="shared" si="2"/>
        <v>37</v>
      </c>
      <c r="W13" s="29">
        <v>7</v>
      </c>
      <c r="X13" s="29">
        <v>30</v>
      </c>
      <c r="Y13" s="29">
        <f t="shared" si="3"/>
        <v>374</v>
      </c>
      <c r="Z13" s="29">
        <v>8</v>
      </c>
      <c r="AA13" s="29">
        <v>10</v>
      </c>
      <c r="AB13" s="29">
        <v>9</v>
      </c>
      <c r="AC13" s="29">
        <v>23</v>
      </c>
      <c r="AD13" s="29">
        <v>29</v>
      </c>
      <c r="AE13" s="29">
        <v>13</v>
      </c>
      <c r="AF13" s="29">
        <v>94</v>
      </c>
      <c r="AG13" s="29">
        <v>19</v>
      </c>
      <c r="AH13" s="29">
        <v>169</v>
      </c>
      <c r="AI13" s="29">
        <v>17</v>
      </c>
      <c r="AJ13" s="29">
        <v>2</v>
      </c>
      <c r="AK13" s="29" t="s">
        <v>13</v>
      </c>
      <c r="AL13" s="29">
        <v>109</v>
      </c>
      <c r="AM13" s="29">
        <f>+L13+M13+N13+O13+P13+Q13+U13+V13+Y13+AI13+AJ13+AL13</f>
        <v>1065</v>
      </c>
      <c r="AN13" s="29">
        <v>2</v>
      </c>
      <c r="AO13" s="29">
        <f t="shared" si="4"/>
        <v>1576</v>
      </c>
      <c r="AP13" s="29">
        <f t="shared" si="5"/>
        <v>60</v>
      </c>
      <c r="AQ13" s="29">
        <v>9</v>
      </c>
      <c r="AR13" s="29">
        <v>48</v>
      </c>
      <c r="AS13" s="29">
        <v>3</v>
      </c>
      <c r="AT13" s="29">
        <f t="shared" si="6"/>
        <v>1636</v>
      </c>
    </row>
    <row r="14" spans="1:46" s="8" customFormat="1" x14ac:dyDescent="0.25">
      <c r="A14" s="10" t="s">
        <v>22</v>
      </c>
      <c r="B14" s="33">
        <v>1105</v>
      </c>
      <c r="C14" s="33">
        <f t="shared" si="7"/>
        <v>553</v>
      </c>
      <c r="D14" s="33">
        <v>131</v>
      </c>
      <c r="E14" s="33">
        <v>107</v>
      </c>
      <c r="F14" s="33">
        <v>6</v>
      </c>
      <c r="G14" s="33">
        <v>132</v>
      </c>
      <c r="H14" s="33">
        <v>63</v>
      </c>
      <c r="I14" s="33">
        <v>50</v>
      </c>
      <c r="J14" s="33">
        <v>64</v>
      </c>
      <c r="K14" s="33">
        <f t="shared" si="0"/>
        <v>1658</v>
      </c>
      <c r="L14" s="33">
        <v>140</v>
      </c>
      <c r="M14" s="33">
        <v>73</v>
      </c>
      <c r="N14" s="33">
        <v>814</v>
      </c>
      <c r="O14" s="33">
        <v>138</v>
      </c>
      <c r="P14" s="33">
        <v>124</v>
      </c>
      <c r="Q14" s="33">
        <f t="shared" si="8"/>
        <v>86</v>
      </c>
      <c r="R14" s="33">
        <v>70</v>
      </c>
      <c r="S14" s="33">
        <v>12</v>
      </c>
      <c r="T14" s="33">
        <v>4</v>
      </c>
      <c r="U14" s="33">
        <v>217</v>
      </c>
      <c r="V14" s="33">
        <f t="shared" si="2"/>
        <v>111</v>
      </c>
      <c r="W14" s="33">
        <v>28</v>
      </c>
      <c r="X14" s="33">
        <v>83</v>
      </c>
      <c r="Y14" s="33">
        <f t="shared" si="3"/>
        <v>1297</v>
      </c>
      <c r="Z14" s="33">
        <v>13</v>
      </c>
      <c r="AA14" s="33">
        <v>31</v>
      </c>
      <c r="AB14" s="33">
        <v>38</v>
      </c>
      <c r="AC14" s="33">
        <v>70</v>
      </c>
      <c r="AD14" s="33">
        <v>103</v>
      </c>
      <c r="AE14" s="33">
        <v>24</v>
      </c>
      <c r="AF14" s="33">
        <v>414</v>
      </c>
      <c r="AG14" s="33">
        <v>58</v>
      </c>
      <c r="AH14" s="33">
        <v>546</v>
      </c>
      <c r="AI14" s="33">
        <v>82</v>
      </c>
      <c r="AJ14" s="33">
        <v>6</v>
      </c>
      <c r="AK14" s="33">
        <v>1</v>
      </c>
      <c r="AL14" s="33">
        <v>311</v>
      </c>
      <c r="AM14" s="33">
        <f>+L14+M14+N14+O14+P14+Q14+U14+V14+Y14+AI14+AJ14+AK14+AL14</f>
        <v>3400</v>
      </c>
      <c r="AN14" s="33">
        <v>6</v>
      </c>
      <c r="AO14" s="33">
        <f t="shared" si="4"/>
        <v>5064</v>
      </c>
      <c r="AP14" s="33">
        <f t="shared" si="5"/>
        <v>182</v>
      </c>
      <c r="AQ14" s="33">
        <v>29</v>
      </c>
      <c r="AR14" s="33">
        <v>131</v>
      </c>
      <c r="AS14" s="33">
        <v>22</v>
      </c>
      <c r="AT14" s="33">
        <f t="shared" si="6"/>
        <v>5246</v>
      </c>
    </row>
    <row r="15" spans="1:46" s="28" customFormat="1" x14ac:dyDescent="0.25">
      <c r="A15" s="28" t="s">
        <v>21</v>
      </c>
      <c r="B15" s="29">
        <v>463</v>
      </c>
      <c r="C15" s="29">
        <f t="shared" si="7"/>
        <v>234</v>
      </c>
      <c r="D15" s="29">
        <v>69</v>
      </c>
      <c r="E15" s="29">
        <v>50</v>
      </c>
      <c r="F15" s="29">
        <v>7</v>
      </c>
      <c r="G15" s="29">
        <v>34</v>
      </c>
      <c r="H15" s="29">
        <v>39</v>
      </c>
      <c r="I15" s="29">
        <v>15</v>
      </c>
      <c r="J15" s="29">
        <v>20</v>
      </c>
      <c r="K15" s="29">
        <f t="shared" si="0"/>
        <v>697</v>
      </c>
      <c r="L15" s="29">
        <v>59</v>
      </c>
      <c r="M15" s="29">
        <v>26</v>
      </c>
      <c r="N15" s="29">
        <v>186</v>
      </c>
      <c r="O15" s="29">
        <v>27</v>
      </c>
      <c r="P15" s="29">
        <v>27</v>
      </c>
      <c r="Q15" s="29">
        <f t="shared" si="8"/>
        <v>23</v>
      </c>
      <c r="R15" s="29">
        <v>20</v>
      </c>
      <c r="S15" s="29">
        <v>2</v>
      </c>
      <c r="T15" s="29">
        <v>1</v>
      </c>
      <c r="U15" s="29">
        <v>65</v>
      </c>
      <c r="V15" s="29">
        <f t="shared" si="2"/>
        <v>35</v>
      </c>
      <c r="W15" s="29">
        <v>7</v>
      </c>
      <c r="X15" s="29">
        <v>28</v>
      </c>
      <c r="Y15" s="29">
        <f t="shared" si="3"/>
        <v>409</v>
      </c>
      <c r="Z15" s="29">
        <v>10</v>
      </c>
      <c r="AA15" s="29">
        <v>10</v>
      </c>
      <c r="AB15" s="29">
        <v>9</v>
      </c>
      <c r="AC15" s="29">
        <v>30</v>
      </c>
      <c r="AD15" s="29">
        <v>23</v>
      </c>
      <c r="AE15" s="29">
        <v>9</v>
      </c>
      <c r="AF15" s="29">
        <v>111</v>
      </c>
      <c r="AG15" s="29">
        <v>22</v>
      </c>
      <c r="AH15" s="29">
        <v>185</v>
      </c>
      <c r="AI15" s="29">
        <v>26</v>
      </c>
      <c r="AJ15" s="29">
        <v>1</v>
      </c>
      <c r="AK15" s="29">
        <v>1</v>
      </c>
      <c r="AL15" s="29">
        <v>119</v>
      </c>
      <c r="AM15" s="29">
        <f>+L15+M15+N15+O15+P15+Q15+U15+V15+Y15+AI15+AJ15+AK15+AL15</f>
        <v>1004</v>
      </c>
      <c r="AN15" s="29">
        <v>2</v>
      </c>
      <c r="AO15" s="29">
        <f t="shared" si="4"/>
        <v>1703</v>
      </c>
      <c r="AP15" s="29">
        <f t="shared" si="5"/>
        <v>43</v>
      </c>
      <c r="AQ15" s="29">
        <v>9</v>
      </c>
      <c r="AR15" s="29">
        <v>29</v>
      </c>
      <c r="AS15" s="29">
        <v>5</v>
      </c>
      <c r="AT15" s="29">
        <f t="shared" si="6"/>
        <v>1746</v>
      </c>
    </row>
    <row r="16" spans="1:46" s="28" customFormat="1" x14ac:dyDescent="0.25">
      <c r="A16" s="28" t="s">
        <v>20</v>
      </c>
      <c r="B16" s="29">
        <v>442</v>
      </c>
      <c r="C16" s="29">
        <f t="shared" si="7"/>
        <v>256</v>
      </c>
      <c r="D16" s="29">
        <v>67</v>
      </c>
      <c r="E16" s="29">
        <v>27</v>
      </c>
      <c r="F16" s="29">
        <v>4</v>
      </c>
      <c r="G16" s="29">
        <v>82</v>
      </c>
      <c r="H16" s="29">
        <v>34</v>
      </c>
      <c r="I16" s="29">
        <v>23</v>
      </c>
      <c r="J16" s="29">
        <v>19</v>
      </c>
      <c r="K16" s="29">
        <f t="shared" si="0"/>
        <v>698</v>
      </c>
      <c r="L16" s="29">
        <v>59</v>
      </c>
      <c r="M16" s="29">
        <v>24</v>
      </c>
      <c r="N16" s="29">
        <v>302</v>
      </c>
      <c r="O16" s="29">
        <v>44</v>
      </c>
      <c r="P16" s="29">
        <v>42</v>
      </c>
      <c r="Q16" s="29">
        <f t="shared" si="8"/>
        <v>28</v>
      </c>
      <c r="R16" s="29">
        <v>22</v>
      </c>
      <c r="S16" s="29">
        <v>5</v>
      </c>
      <c r="T16" s="29">
        <v>1</v>
      </c>
      <c r="U16" s="29">
        <v>85</v>
      </c>
      <c r="V16" s="29">
        <f t="shared" si="2"/>
        <v>53</v>
      </c>
      <c r="W16" s="29">
        <v>11</v>
      </c>
      <c r="X16" s="29">
        <v>42</v>
      </c>
      <c r="Y16" s="29">
        <f t="shared" si="3"/>
        <v>557</v>
      </c>
      <c r="Z16" s="29">
        <v>8</v>
      </c>
      <c r="AA16" s="29">
        <v>9</v>
      </c>
      <c r="AB16" s="29">
        <v>13</v>
      </c>
      <c r="AC16" s="29">
        <v>11</v>
      </c>
      <c r="AD16" s="29">
        <v>31</v>
      </c>
      <c r="AE16" s="29">
        <v>12</v>
      </c>
      <c r="AF16" s="29">
        <v>164</v>
      </c>
      <c r="AG16" s="29">
        <v>29</v>
      </c>
      <c r="AH16" s="29">
        <v>280</v>
      </c>
      <c r="AI16" s="29">
        <v>24</v>
      </c>
      <c r="AJ16" s="29">
        <v>1</v>
      </c>
      <c r="AK16" s="29">
        <v>2</v>
      </c>
      <c r="AL16" s="29">
        <v>103</v>
      </c>
      <c r="AM16" s="29">
        <f>+L16+M16+N16+O16+P16+Q16+U16+V16+Y16+AI16+AJ16+AK16+AL16</f>
        <v>1324</v>
      </c>
      <c r="AN16" s="29">
        <v>2</v>
      </c>
      <c r="AO16" s="29">
        <f t="shared" si="4"/>
        <v>2024</v>
      </c>
      <c r="AP16" s="29">
        <f t="shared" si="5"/>
        <v>63</v>
      </c>
      <c r="AQ16" s="29">
        <v>14</v>
      </c>
      <c r="AR16" s="29">
        <v>42</v>
      </c>
      <c r="AS16" s="29">
        <v>7</v>
      </c>
      <c r="AT16" s="29">
        <f t="shared" si="6"/>
        <v>2087</v>
      </c>
    </row>
    <row r="17" spans="1:46" s="28" customFormat="1" x14ac:dyDescent="0.25">
      <c r="A17" s="28" t="s">
        <v>19</v>
      </c>
      <c r="B17" s="29">
        <v>317</v>
      </c>
      <c r="C17" s="29">
        <f t="shared" si="7"/>
        <v>245</v>
      </c>
      <c r="D17" s="29">
        <v>66</v>
      </c>
      <c r="E17" s="29">
        <v>49</v>
      </c>
      <c r="F17" s="29">
        <v>15</v>
      </c>
      <c r="G17" s="29">
        <v>43</v>
      </c>
      <c r="H17" s="29">
        <v>47</v>
      </c>
      <c r="I17" s="29">
        <v>5</v>
      </c>
      <c r="J17" s="29">
        <v>20</v>
      </c>
      <c r="K17" s="29">
        <f t="shared" si="0"/>
        <v>562</v>
      </c>
      <c r="L17" s="29">
        <v>50</v>
      </c>
      <c r="M17" s="29">
        <v>93</v>
      </c>
      <c r="N17" s="29">
        <v>248</v>
      </c>
      <c r="O17" s="29">
        <v>38</v>
      </c>
      <c r="P17" s="29">
        <v>41</v>
      </c>
      <c r="Q17" s="29">
        <f t="shared" si="8"/>
        <v>21</v>
      </c>
      <c r="R17" s="29">
        <v>14</v>
      </c>
      <c r="S17" s="29">
        <v>6</v>
      </c>
      <c r="T17" s="29">
        <v>1</v>
      </c>
      <c r="U17" s="29">
        <v>91</v>
      </c>
      <c r="V17" s="29">
        <f t="shared" si="2"/>
        <v>29</v>
      </c>
      <c r="W17" s="29">
        <v>11</v>
      </c>
      <c r="X17" s="29">
        <v>18</v>
      </c>
      <c r="Y17" s="29">
        <f t="shared" si="3"/>
        <v>418</v>
      </c>
      <c r="Z17" s="29">
        <v>4</v>
      </c>
      <c r="AA17" s="29">
        <v>9</v>
      </c>
      <c r="AB17" s="29">
        <v>6</v>
      </c>
      <c r="AC17" s="29">
        <v>14</v>
      </c>
      <c r="AD17" s="29">
        <v>30</v>
      </c>
      <c r="AE17" s="29">
        <v>23</v>
      </c>
      <c r="AF17" s="29">
        <v>104</v>
      </c>
      <c r="AG17" s="29">
        <v>21</v>
      </c>
      <c r="AH17" s="29">
        <v>207</v>
      </c>
      <c r="AI17" s="29">
        <v>15</v>
      </c>
      <c r="AJ17" s="29" t="s">
        <v>13</v>
      </c>
      <c r="AK17" s="29">
        <v>1</v>
      </c>
      <c r="AL17" s="29">
        <v>106</v>
      </c>
      <c r="AM17" s="29">
        <f>+L17+M17+N17+O17+P17+Q17+U17+V17+Y17+AI17+AK17+AL17</f>
        <v>1151</v>
      </c>
      <c r="AN17" s="29">
        <v>7</v>
      </c>
      <c r="AO17" s="29">
        <f t="shared" si="4"/>
        <v>1720</v>
      </c>
      <c r="AP17" s="29">
        <f t="shared" si="5"/>
        <v>54</v>
      </c>
      <c r="AQ17" s="29">
        <v>7</v>
      </c>
      <c r="AR17" s="29">
        <v>44</v>
      </c>
      <c r="AS17" s="29">
        <v>3</v>
      </c>
      <c r="AT17" s="29">
        <f t="shared" si="6"/>
        <v>1774</v>
      </c>
    </row>
    <row r="18" spans="1:46" s="8" customFormat="1" x14ac:dyDescent="0.25">
      <c r="A18" s="10" t="s">
        <v>18</v>
      </c>
      <c r="B18" s="33">
        <v>1222</v>
      </c>
      <c r="C18" s="33">
        <f t="shared" si="7"/>
        <v>735</v>
      </c>
      <c r="D18" s="33">
        <v>202</v>
      </c>
      <c r="E18" s="33">
        <v>126</v>
      </c>
      <c r="F18" s="33">
        <v>26</v>
      </c>
      <c r="G18" s="33">
        <v>159</v>
      </c>
      <c r="H18" s="33">
        <v>120</v>
      </c>
      <c r="I18" s="33">
        <v>43</v>
      </c>
      <c r="J18" s="33">
        <v>59</v>
      </c>
      <c r="K18" s="33">
        <f t="shared" si="0"/>
        <v>1957</v>
      </c>
      <c r="L18" s="33">
        <v>168</v>
      </c>
      <c r="M18" s="33">
        <v>143</v>
      </c>
      <c r="N18" s="33">
        <v>736</v>
      </c>
      <c r="O18" s="33">
        <v>109</v>
      </c>
      <c r="P18" s="33">
        <v>110</v>
      </c>
      <c r="Q18" s="33">
        <f t="shared" si="8"/>
        <v>72</v>
      </c>
      <c r="R18" s="33">
        <v>56</v>
      </c>
      <c r="S18" s="33">
        <v>13</v>
      </c>
      <c r="T18" s="33">
        <v>3</v>
      </c>
      <c r="U18" s="33">
        <v>241</v>
      </c>
      <c r="V18" s="33">
        <f t="shared" si="2"/>
        <v>117</v>
      </c>
      <c r="W18" s="33">
        <v>29</v>
      </c>
      <c r="X18" s="33">
        <v>88</v>
      </c>
      <c r="Y18" s="33">
        <f t="shared" si="3"/>
        <v>1384</v>
      </c>
      <c r="Z18" s="33">
        <v>22</v>
      </c>
      <c r="AA18" s="33">
        <v>28</v>
      </c>
      <c r="AB18" s="33">
        <v>28</v>
      </c>
      <c r="AC18" s="33">
        <v>55</v>
      </c>
      <c r="AD18" s="33">
        <v>84</v>
      </c>
      <c r="AE18" s="33">
        <v>44</v>
      </c>
      <c r="AF18" s="33">
        <v>379</v>
      </c>
      <c r="AG18" s="33">
        <v>72</v>
      </c>
      <c r="AH18" s="33">
        <v>672</v>
      </c>
      <c r="AI18" s="33">
        <v>65</v>
      </c>
      <c r="AJ18" s="33">
        <v>2</v>
      </c>
      <c r="AK18" s="33">
        <v>4</v>
      </c>
      <c r="AL18" s="33">
        <v>328</v>
      </c>
      <c r="AM18" s="33">
        <f>+L18+M18+N18+O18+P18+Q18+U18+V18+Y18+AI18+AJ18+AK18+AL18</f>
        <v>3479</v>
      </c>
      <c r="AN18" s="33">
        <v>11</v>
      </c>
      <c r="AO18" s="33">
        <f t="shared" si="4"/>
        <v>5447</v>
      </c>
      <c r="AP18" s="33">
        <f t="shared" si="5"/>
        <v>160</v>
      </c>
      <c r="AQ18" s="33">
        <v>30</v>
      </c>
      <c r="AR18" s="33">
        <v>115</v>
      </c>
      <c r="AS18" s="33">
        <v>15</v>
      </c>
      <c r="AT18" s="33">
        <f t="shared" si="6"/>
        <v>5607</v>
      </c>
    </row>
    <row r="19" spans="1:46" s="8" customFormat="1" x14ac:dyDescent="0.25">
      <c r="A19" s="11" t="s">
        <v>17</v>
      </c>
      <c r="B19" s="33">
        <v>3585</v>
      </c>
      <c r="C19" s="33">
        <f t="shared" si="7"/>
        <v>1982</v>
      </c>
      <c r="D19" s="33">
        <v>547</v>
      </c>
      <c r="E19" s="33">
        <v>323</v>
      </c>
      <c r="F19" s="33">
        <v>37</v>
      </c>
      <c r="G19" s="33">
        <v>447</v>
      </c>
      <c r="H19" s="33">
        <v>291</v>
      </c>
      <c r="I19" s="33">
        <v>142</v>
      </c>
      <c r="J19" s="33">
        <v>195</v>
      </c>
      <c r="K19" s="33">
        <f t="shared" si="0"/>
        <v>5567</v>
      </c>
      <c r="L19" s="33">
        <v>478</v>
      </c>
      <c r="M19" s="33">
        <v>278</v>
      </c>
      <c r="N19" s="33">
        <v>2185</v>
      </c>
      <c r="O19" s="33">
        <v>342</v>
      </c>
      <c r="P19" s="33">
        <v>332</v>
      </c>
      <c r="Q19" s="33">
        <f t="shared" si="8"/>
        <v>228</v>
      </c>
      <c r="R19" s="33">
        <v>173</v>
      </c>
      <c r="S19" s="33">
        <v>44</v>
      </c>
      <c r="T19" s="33">
        <v>11</v>
      </c>
      <c r="U19" s="33">
        <v>690</v>
      </c>
      <c r="V19" s="33">
        <f t="shared" si="2"/>
        <v>357</v>
      </c>
      <c r="W19" s="33">
        <v>90</v>
      </c>
      <c r="X19" s="33">
        <v>267</v>
      </c>
      <c r="Y19" s="33">
        <f t="shared" si="3"/>
        <v>4173</v>
      </c>
      <c r="Z19" s="33">
        <v>57</v>
      </c>
      <c r="AA19" s="33">
        <v>84</v>
      </c>
      <c r="AB19" s="33">
        <v>112</v>
      </c>
      <c r="AC19" s="33">
        <v>195</v>
      </c>
      <c r="AD19" s="33">
        <v>296</v>
      </c>
      <c r="AE19" s="33">
        <v>115</v>
      </c>
      <c r="AF19" s="33">
        <v>1207</v>
      </c>
      <c r="AG19" s="33">
        <v>214</v>
      </c>
      <c r="AH19" s="33">
        <v>1893</v>
      </c>
      <c r="AI19" s="33">
        <v>226</v>
      </c>
      <c r="AJ19" s="33">
        <v>12</v>
      </c>
      <c r="AK19" s="33">
        <v>8</v>
      </c>
      <c r="AL19" s="33">
        <v>1026</v>
      </c>
      <c r="AM19" s="33">
        <f>+L19+M19+N19+O19+P19+Q19+U19+V19+Y19+AI19+AJ19+AK19+AL19</f>
        <v>10335</v>
      </c>
      <c r="AN19" s="33">
        <v>32</v>
      </c>
      <c r="AO19" s="33">
        <f t="shared" si="4"/>
        <v>15934</v>
      </c>
      <c r="AP19" s="33">
        <f t="shared" si="5"/>
        <v>543</v>
      </c>
      <c r="AQ19" s="33">
        <v>84</v>
      </c>
      <c r="AR19" s="33">
        <v>403</v>
      </c>
      <c r="AS19" s="33">
        <v>56</v>
      </c>
      <c r="AT19" s="33">
        <f t="shared" si="6"/>
        <v>16477</v>
      </c>
    </row>
    <row r="20" spans="1:46" s="28" customFormat="1" x14ac:dyDescent="0.25">
      <c r="A20" s="28" t="s">
        <v>16</v>
      </c>
      <c r="B20" s="29">
        <v>863</v>
      </c>
      <c r="C20" s="29">
        <f t="shared" si="7"/>
        <v>449</v>
      </c>
      <c r="D20" s="29">
        <v>207</v>
      </c>
      <c r="E20" s="29">
        <v>69</v>
      </c>
      <c r="F20" s="29">
        <v>6</v>
      </c>
      <c r="G20" s="29">
        <v>64</v>
      </c>
      <c r="H20" s="29">
        <v>49</v>
      </c>
      <c r="I20" s="29">
        <v>18</v>
      </c>
      <c r="J20" s="29">
        <v>36</v>
      </c>
      <c r="K20" s="29">
        <f t="shared" si="0"/>
        <v>1312</v>
      </c>
      <c r="L20" s="29">
        <v>148</v>
      </c>
      <c r="M20" s="29">
        <v>36</v>
      </c>
      <c r="N20" s="29">
        <v>336</v>
      </c>
      <c r="O20" s="29">
        <v>47</v>
      </c>
      <c r="P20" s="29">
        <v>49</v>
      </c>
      <c r="Q20" s="29">
        <f>+R20+S20</f>
        <v>39</v>
      </c>
      <c r="R20" s="29">
        <v>30</v>
      </c>
      <c r="S20" s="29">
        <v>9</v>
      </c>
      <c r="T20" s="29" t="s">
        <v>13</v>
      </c>
      <c r="U20" s="29">
        <v>144</v>
      </c>
      <c r="V20" s="29">
        <f t="shared" si="2"/>
        <v>40</v>
      </c>
      <c r="W20" s="29">
        <v>15</v>
      </c>
      <c r="X20" s="29">
        <v>25</v>
      </c>
      <c r="Y20" s="29">
        <f t="shared" si="3"/>
        <v>769</v>
      </c>
      <c r="Z20" s="29">
        <v>12</v>
      </c>
      <c r="AA20" s="29">
        <v>8</v>
      </c>
      <c r="AB20" s="29">
        <v>12</v>
      </c>
      <c r="AC20" s="29">
        <v>18</v>
      </c>
      <c r="AD20" s="29">
        <v>42</v>
      </c>
      <c r="AE20" s="29">
        <v>15</v>
      </c>
      <c r="AF20" s="29">
        <v>299</v>
      </c>
      <c r="AG20" s="29">
        <v>63</v>
      </c>
      <c r="AH20" s="29">
        <v>300</v>
      </c>
      <c r="AI20" s="29">
        <v>30</v>
      </c>
      <c r="AJ20" s="29">
        <v>2</v>
      </c>
      <c r="AK20" s="29" t="s">
        <v>13</v>
      </c>
      <c r="AL20" s="29">
        <v>196</v>
      </c>
      <c r="AM20" s="29">
        <f>+L20+M20+N20+O20+P20+Q20+U20+V20+Y20+AI20+AJ20+AL20</f>
        <v>1836</v>
      </c>
      <c r="AN20" s="29">
        <v>10</v>
      </c>
      <c r="AO20" s="29">
        <f t="shared" si="4"/>
        <v>3158</v>
      </c>
      <c r="AP20" s="29">
        <f t="shared" si="5"/>
        <v>110</v>
      </c>
      <c r="AQ20" s="29">
        <v>21</v>
      </c>
      <c r="AR20" s="29">
        <v>83</v>
      </c>
      <c r="AS20" s="29">
        <v>6</v>
      </c>
      <c r="AT20" s="29">
        <f t="shared" si="6"/>
        <v>3268</v>
      </c>
    </row>
    <row r="21" spans="1:46" s="28" customFormat="1" x14ac:dyDescent="0.25">
      <c r="A21" s="28" t="s">
        <v>15</v>
      </c>
      <c r="B21" s="29">
        <v>394</v>
      </c>
      <c r="C21" s="29">
        <f t="shared" si="7"/>
        <v>242</v>
      </c>
      <c r="D21" s="29">
        <v>92</v>
      </c>
      <c r="E21" s="29">
        <v>38</v>
      </c>
      <c r="F21" s="29">
        <v>5</v>
      </c>
      <c r="G21" s="29">
        <v>56</v>
      </c>
      <c r="H21" s="29">
        <v>21</v>
      </c>
      <c r="I21" s="29">
        <v>9</v>
      </c>
      <c r="J21" s="29">
        <v>21</v>
      </c>
      <c r="K21" s="29">
        <f t="shared" si="0"/>
        <v>636</v>
      </c>
      <c r="L21" s="29">
        <v>52</v>
      </c>
      <c r="M21" s="29">
        <v>18</v>
      </c>
      <c r="N21" s="29">
        <v>172</v>
      </c>
      <c r="O21" s="29">
        <v>38</v>
      </c>
      <c r="P21" s="29">
        <v>36</v>
      </c>
      <c r="Q21" s="29">
        <f>+R21+S21+T21</f>
        <v>34</v>
      </c>
      <c r="R21" s="29">
        <v>26</v>
      </c>
      <c r="S21" s="29">
        <v>5</v>
      </c>
      <c r="T21" s="29">
        <v>3</v>
      </c>
      <c r="U21" s="29">
        <v>85</v>
      </c>
      <c r="V21" s="29">
        <f t="shared" si="2"/>
        <v>58</v>
      </c>
      <c r="W21" s="29">
        <v>10</v>
      </c>
      <c r="X21" s="29">
        <v>48</v>
      </c>
      <c r="Y21" s="29">
        <f t="shared" si="3"/>
        <v>543</v>
      </c>
      <c r="Z21" s="29">
        <v>3</v>
      </c>
      <c r="AA21" s="29">
        <v>14</v>
      </c>
      <c r="AB21" s="29">
        <v>11</v>
      </c>
      <c r="AC21" s="29">
        <v>30</v>
      </c>
      <c r="AD21" s="29">
        <v>33</v>
      </c>
      <c r="AE21" s="29">
        <v>6</v>
      </c>
      <c r="AF21" s="29">
        <v>158</v>
      </c>
      <c r="AG21" s="29">
        <v>31</v>
      </c>
      <c r="AH21" s="29">
        <v>257</v>
      </c>
      <c r="AI21" s="29">
        <v>15</v>
      </c>
      <c r="AJ21" s="29">
        <v>1</v>
      </c>
      <c r="AK21" s="29" t="s">
        <v>13</v>
      </c>
      <c r="AL21" s="29">
        <v>109</v>
      </c>
      <c r="AM21" s="29">
        <f>+L21+M21+N21+O21+P21+Q21+U21+V21+Y21+AI21+AJ21+AL21</f>
        <v>1161</v>
      </c>
      <c r="AN21" s="29">
        <v>4</v>
      </c>
      <c r="AO21" s="29">
        <f t="shared" si="4"/>
        <v>1801</v>
      </c>
      <c r="AP21" s="29">
        <f t="shared" si="5"/>
        <v>74</v>
      </c>
      <c r="AQ21" s="29">
        <v>13</v>
      </c>
      <c r="AR21" s="29">
        <v>53</v>
      </c>
      <c r="AS21" s="29">
        <v>8</v>
      </c>
      <c r="AT21" s="29">
        <f t="shared" si="6"/>
        <v>1875</v>
      </c>
    </row>
    <row r="22" spans="1:46" s="28" customFormat="1" x14ac:dyDescent="0.25">
      <c r="A22" s="28" t="s">
        <v>14</v>
      </c>
      <c r="B22" s="29">
        <v>257</v>
      </c>
      <c r="C22" s="29">
        <f>+D22+E22+G22+H22+I22+J22</f>
        <v>156</v>
      </c>
      <c r="D22" s="29">
        <v>51</v>
      </c>
      <c r="E22" s="29">
        <v>23</v>
      </c>
      <c r="F22" s="29" t="s">
        <v>13</v>
      </c>
      <c r="G22" s="29">
        <v>40</v>
      </c>
      <c r="H22" s="29">
        <v>24</v>
      </c>
      <c r="I22" s="29">
        <v>9</v>
      </c>
      <c r="J22" s="29">
        <v>9</v>
      </c>
      <c r="K22" s="29">
        <f t="shared" si="0"/>
        <v>413</v>
      </c>
      <c r="L22" s="29">
        <v>49</v>
      </c>
      <c r="M22" s="29">
        <v>15</v>
      </c>
      <c r="N22" s="29">
        <v>110</v>
      </c>
      <c r="O22" s="29">
        <v>12</v>
      </c>
      <c r="P22" s="29">
        <v>20</v>
      </c>
      <c r="Q22" s="29">
        <f>+R22+S22</f>
        <v>7</v>
      </c>
      <c r="R22" s="29">
        <v>6</v>
      </c>
      <c r="S22" s="29">
        <v>1</v>
      </c>
      <c r="T22" s="29" t="s">
        <v>13</v>
      </c>
      <c r="U22" s="29">
        <v>41</v>
      </c>
      <c r="V22" s="29">
        <f t="shared" si="2"/>
        <v>17</v>
      </c>
      <c r="W22" s="29">
        <v>5</v>
      </c>
      <c r="X22" s="29">
        <v>12</v>
      </c>
      <c r="Y22" s="29">
        <f t="shared" si="3"/>
        <v>276</v>
      </c>
      <c r="Z22" s="29">
        <v>5</v>
      </c>
      <c r="AA22" s="29">
        <v>4</v>
      </c>
      <c r="AB22" s="29">
        <v>6</v>
      </c>
      <c r="AC22" s="29">
        <v>6</v>
      </c>
      <c r="AD22" s="29">
        <v>14</v>
      </c>
      <c r="AE22" s="29">
        <v>7</v>
      </c>
      <c r="AF22" s="29">
        <v>104</v>
      </c>
      <c r="AG22" s="29">
        <v>10</v>
      </c>
      <c r="AH22" s="29">
        <v>120</v>
      </c>
      <c r="AI22" s="29">
        <v>5</v>
      </c>
      <c r="AJ22" s="29" t="s">
        <v>13</v>
      </c>
      <c r="AK22" s="29">
        <v>1</v>
      </c>
      <c r="AL22" s="29">
        <v>56</v>
      </c>
      <c r="AM22" s="29">
        <f>+L22+M22+N22+O22+P22+Q22+U22+V22+Y22+AI22+AK22+AL22</f>
        <v>609</v>
      </c>
      <c r="AN22" s="29" t="s">
        <v>13</v>
      </c>
      <c r="AO22" s="29">
        <f>+K22+AM22</f>
        <v>1022</v>
      </c>
      <c r="AP22" s="29">
        <f t="shared" si="5"/>
        <v>54</v>
      </c>
      <c r="AQ22" s="29">
        <v>9</v>
      </c>
      <c r="AR22" s="29">
        <v>42</v>
      </c>
      <c r="AS22" s="29">
        <v>3</v>
      </c>
      <c r="AT22" s="29">
        <f t="shared" si="6"/>
        <v>1076</v>
      </c>
    </row>
    <row r="23" spans="1:46" s="8" customFormat="1" x14ac:dyDescent="0.25">
      <c r="A23" s="10" t="s">
        <v>12</v>
      </c>
      <c r="B23" s="33">
        <v>1514</v>
      </c>
      <c r="C23" s="33">
        <f t="shared" ref="C23:C33" si="9">+D23+E23+F23+G23+H23+I23+J23</f>
        <v>847</v>
      </c>
      <c r="D23" s="33">
        <v>350</v>
      </c>
      <c r="E23" s="33">
        <v>130</v>
      </c>
      <c r="F23" s="33">
        <v>11</v>
      </c>
      <c r="G23" s="33">
        <v>160</v>
      </c>
      <c r="H23" s="33">
        <v>94</v>
      </c>
      <c r="I23" s="33">
        <v>36</v>
      </c>
      <c r="J23" s="33">
        <v>66</v>
      </c>
      <c r="K23" s="33">
        <f t="shared" si="0"/>
        <v>2361</v>
      </c>
      <c r="L23" s="33">
        <v>249</v>
      </c>
      <c r="M23" s="33">
        <v>69</v>
      </c>
      <c r="N23" s="33">
        <v>618</v>
      </c>
      <c r="O23" s="33">
        <v>97</v>
      </c>
      <c r="P23" s="33">
        <v>105</v>
      </c>
      <c r="Q23" s="33">
        <f t="shared" ref="Q23:Q33" si="10">+R23+S23+T23</f>
        <v>80</v>
      </c>
      <c r="R23" s="33">
        <v>62</v>
      </c>
      <c r="S23" s="33">
        <v>15</v>
      </c>
      <c r="T23" s="33">
        <v>3</v>
      </c>
      <c r="U23" s="33">
        <v>270</v>
      </c>
      <c r="V23" s="33">
        <f t="shared" si="2"/>
        <v>115</v>
      </c>
      <c r="W23" s="33">
        <v>30</v>
      </c>
      <c r="X23" s="33">
        <v>85</v>
      </c>
      <c r="Y23" s="33">
        <f t="shared" si="3"/>
        <v>1588</v>
      </c>
      <c r="Z23" s="33">
        <v>20</v>
      </c>
      <c r="AA23" s="33">
        <v>26</v>
      </c>
      <c r="AB23" s="33">
        <v>29</v>
      </c>
      <c r="AC23" s="33">
        <v>54</v>
      </c>
      <c r="AD23" s="33">
        <v>89</v>
      </c>
      <c r="AE23" s="33">
        <v>28</v>
      </c>
      <c r="AF23" s="33">
        <v>561</v>
      </c>
      <c r="AG23" s="33">
        <v>104</v>
      </c>
      <c r="AH23" s="33">
        <v>677</v>
      </c>
      <c r="AI23" s="33">
        <v>50</v>
      </c>
      <c r="AJ23" s="33">
        <v>3</v>
      </c>
      <c r="AK23" s="33">
        <v>1</v>
      </c>
      <c r="AL23" s="33">
        <v>361</v>
      </c>
      <c r="AM23" s="33">
        <f>+L23+M23+N23+O23+P23+Q23+U23+V23+Y23+AI23+AJ23+AK23+AL23</f>
        <v>3606</v>
      </c>
      <c r="AN23" s="33">
        <v>14</v>
      </c>
      <c r="AO23" s="33">
        <f t="shared" ref="AO23:AO33" si="11">+K23+AM23+AN23</f>
        <v>5981</v>
      </c>
      <c r="AP23" s="33">
        <f t="shared" si="5"/>
        <v>238</v>
      </c>
      <c r="AQ23" s="33">
        <v>43</v>
      </c>
      <c r="AR23" s="33">
        <v>178</v>
      </c>
      <c r="AS23" s="33">
        <v>17</v>
      </c>
      <c r="AT23" s="33">
        <f t="shared" si="6"/>
        <v>6219</v>
      </c>
    </row>
    <row r="24" spans="1:46" s="28" customFormat="1" x14ac:dyDescent="0.25">
      <c r="A24" s="28" t="s">
        <v>11</v>
      </c>
      <c r="B24" s="29">
        <v>674</v>
      </c>
      <c r="C24" s="29">
        <f t="shared" si="9"/>
        <v>387</v>
      </c>
      <c r="D24" s="29">
        <v>158</v>
      </c>
      <c r="E24" s="29">
        <v>73</v>
      </c>
      <c r="F24" s="29">
        <v>1</v>
      </c>
      <c r="G24" s="29">
        <v>45</v>
      </c>
      <c r="H24" s="29">
        <v>57</v>
      </c>
      <c r="I24" s="29">
        <v>14</v>
      </c>
      <c r="J24" s="29">
        <v>39</v>
      </c>
      <c r="K24" s="29">
        <f t="shared" si="0"/>
        <v>1061</v>
      </c>
      <c r="L24" s="29">
        <v>94</v>
      </c>
      <c r="M24" s="29">
        <v>37</v>
      </c>
      <c r="N24" s="29">
        <v>429</v>
      </c>
      <c r="O24" s="29">
        <v>61</v>
      </c>
      <c r="P24" s="29">
        <v>64</v>
      </c>
      <c r="Q24" s="29">
        <f t="shared" si="10"/>
        <v>40</v>
      </c>
      <c r="R24" s="29">
        <v>28</v>
      </c>
      <c r="S24" s="29">
        <v>10</v>
      </c>
      <c r="T24" s="29">
        <v>2</v>
      </c>
      <c r="U24" s="29">
        <v>136</v>
      </c>
      <c r="V24" s="29">
        <f t="shared" si="2"/>
        <v>61</v>
      </c>
      <c r="W24" s="29">
        <v>9</v>
      </c>
      <c r="X24" s="29">
        <v>52</v>
      </c>
      <c r="Y24" s="29">
        <f t="shared" si="3"/>
        <v>734</v>
      </c>
      <c r="Z24" s="29">
        <v>25</v>
      </c>
      <c r="AA24" s="29">
        <v>17</v>
      </c>
      <c r="AB24" s="29">
        <v>18</v>
      </c>
      <c r="AC24" s="29">
        <v>22</v>
      </c>
      <c r="AD24" s="29">
        <v>35</v>
      </c>
      <c r="AE24" s="29">
        <v>10</v>
      </c>
      <c r="AF24" s="29">
        <v>255</v>
      </c>
      <c r="AG24" s="29">
        <v>61</v>
      </c>
      <c r="AH24" s="29">
        <v>291</v>
      </c>
      <c r="AI24" s="29">
        <v>34</v>
      </c>
      <c r="AJ24" s="29">
        <v>4</v>
      </c>
      <c r="AK24" s="29">
        <v>1</v>
      </c>
      <c r="AL24" s="29">
        <v>203</v>
      </c>
      <c r="AM24" s="29">
        <f>+L24+M24+N24+O24+P24+Q24+U24+V24+Y24+AI24+AJ24+AK24+AL24</f>
        <v>1898</v>
      </c>
      <c r="AN24" s="29">
        <v>9</v>
      </c>
      <c r="AO24" s="29">
        <f t="shared" si="11"/>
        <v>2968</v>
      </c>
      <c r="AP24" s="29">
        <f t="shared" si="5"/>
        <v>89</v>
      </c>
      <c r="AQ24" s="29">
        <v>12</v>
      </c>
      <c r="AR24" s="29">
        <v>70</v>
      </c>
      <c r="AS24" s="29">
        <v>7</v>
      </c>
      <c r="AT24" s="29">
        <f t="shared" si="6"/>
        <v>3057</v>
      </c>
    </row>
    <row r="25" spans="1:46" s="28" customFormat="1" x14ac:dyDescent="0.25">
      <c r="A25" s="28" t="s">
        <v>10</v>
      </c>
      <c r="B25" s="29">
        <v>529</v>
      </c>
      <c r="C25" s="29">
        <f t="shared" si="9"/>
        <v>255</v>
      </c>
      <c r="D25" s="29">
        <v>88</v>
      </c>
      <c r="E25" s="29">
        <v>53</v>
      </c>
      <c r="F25" s="29">
        <v>1</v>
      </c>
      <c r="G25" s="29">
        <v>47</v>
      </c>
      <c r="H25" s="29">
        <v>39</v>
      </c>
      <c r="I25" s="29">
        <v>6</v>
      </c>
      <c r="J25" s="29">
        <v>21</v>
      </c>
      <c r="K25" s="29">
        <f t="shared" si="0"/>
        <v>784</v>
      </c>
      <c r="L25" s="29">
        <v>80</v>
      </c>
      <c r="M25" s="29">
        <v>23</v>
      </c>
      <c r="N25" s="29">
        <v>232</v>
      </c>
      <c r="O25" s="29">
        <v>22</v>
      </c>
      <c r="P25" s="29">
        <v>32</v>
      </c>
      <c r="Q25" s="29">
        <f t="shared" si="10"/>
        <v>36</v>
      </c>
      <c r="R25" s="29">
        <v>21</v>
      </c>
      <c r="S25" s="29">
        <v>13</v>
      </c>
      <c r="T25" s="29">
        <v>2</v>
      </c>
      <c r="U25" s="29">
        <v>105</v>
      </c>
      <c r="V25" s="29">
        <f t="shared" si="2"/>
        <v>45</v>
      </c>
      <c r="W25" s="29">
        <v>11</v>
      </c>
      <c r="X25" s="29">
        <v>34</v>
      </c>
      <c r="Y25" s="29">
        <f t="shared" si="3"/>
        <v>576</v>
      </c>
      <c r="Z25" s="29">
        <v>10</v>
      </c>
      <c r="AA25" s="29">
        <v>11</v>
      </c>
      <c r="AB25" s="29">
        <v>14</v>
      </c>
      <c r="AC25" s="29">
        <v>22</v>
      </c>
      <c r="AD25" s="29">
        <v>48</v>
      </c>
      <c r="AE25" s="29">
        <v>8</v>
      </c>
      <c r="AF25" s="29">
        <v>181</v>
      </c>
      <c r="AG25" s="29">
        <v>41</v>
      </c>
      <c r="AH25" s="29">
        <v>241</v>
      </c>
      <c r="AI25" s="29">
        <v>24</v>
      </c>
      <c r="AJ25" s="29">
        <v>4</v>
      </c>
      <c r="AK25" s="29" t="s">
        <v>13</v>
      </c>
      <c r="AL25" s="29">
        <v>167</v>
      </c>
      <c r="AM25" s="29">
        <f>+L25+M25+N25+O25+P25+Q25+U25+V25+Y25+AI25+AJ25+AL25</f>
        <v>1346</v>
      </c>
      <c r="AN25" s="29">
        <v>1</v>
      </c>
      <c r="AO25" s="29">
        <f t="shared" si="11"/>
        <v>2131</v>
      </c>
      <c r="AP25" s="29">
        <f t="shared" si="5"/>
        <v>65</v>
      </c>
      <c r="AQ25" s="29">
        <v>14</v>
      </c>
      <c r="AR25" s="29">
        <v>44</v>
      </c>
      <c r="AS25" s="29">
        <v>7</v>
      </c>
      <c r="AT25" s="29">
        <f t="shared" si="6"/>
        <v>2196</v>
      </c>
    </row>
    <row r="26" spans="1:46" s="28" customFormat="1" x14ac:dyDescent="0.25">
      <c r="A26" s="28" t="s">
        <v>9</v>
      </c>
      <c r="B26" s="29">
        <v>1118</v>
      </c>
      <c r="C26" s="29">
        <f t="shared" si="9"/>
        <v>370</v>
      </c>
      <c r="D26" s="29">
        <v>146</v>
      </c>
      <c r="E26" s="29">
        <v>73</v>
      </c>
      <c r="F26" s="29">
        <v>6</v>
      </c>
      <c r="G26" s="29">
        <v>53</v>
      </c>
      <c r="H26" s="29">
        <v>48</v>
      </c>
      <c r="I26" s="29">
        <v>8</v>
      </c>
      <c r="J26" s="29">
        <v>36</v>
      </c>
      <c r="K26" s="29">
        <f t="shared" si="0"/>
        <v>1488</v>
      </c>
      <c r="L26" s="29">
        <v>166</v>
      </c>
      <c r="M26" s="29">
        <v>37</v>
      </c>
      <c r="N26" s="29">
        <v>482</v>
      </c>
      <c r="O26" s="29">
        <v>51</v>
      </c>
      <c r="P26" s="29">
        <v>75</v>
      </c>
      <c r="Q26" s="29">
        <f t="shared" si="10"/>
        <v>65</v>
      </c>
      <c r="R26" s="29">
        <v>49</v>
      </c>
      <c r="S26" s="29">
        <v>14</v>
      </c>
      <c r="T26" s="29">
        <v>2</v>
      </c>
      <c r="U26" s="29">
        <v>154</v>
      </c>
      <c r="V26" s="29">
        <f t="shared" si="2"/>
        <v>87</v>
      </c>
      <c r="W26" s="29">
        <v>16</v>
      </c>
      <c r="X26" s="29">
        <v>71</v>
      </c>
      <c r="Y26" s="29">
        <f t="shared" si="3"/>
        <v>896</v>
      </c>
      <c r="Z26" s="29">
        <v>28</v>
      </c>
      <c r="AA26" s="29">
        <v>26</v>
      </c>
      <c r="AB26" s="29">
        <v>17</v>
      </c>
      <c r="AC26" s="29">
        <v>22</v>
      </c>
      <c r="AD26" s="29">
        <v>30</v>
      </c>
      <c r="AE26" s="29">
        <v>12</v>
      </c>
      <c r="AF26" s="29">
        <v>292</v>
      </c>
      <c r="AG26" s="29">
        <v>41</v>
      </c>
      <c r="AH26" s="29">
        <v>428</v>
      </c>
      <c r="AI26" s="29">
        <v>48</v>
      </c>
      <c r="AJ26" s="29">
        <v>2</v>
      </c>
      <c r="AK26" s="29" t="s">
        <v>13</v>
      </c>
      <c r="AL26" s="29">
        <v>348</v>
      </c>
      <c r="AM26" s="29">
        <f>+L26+M26+N26+O26+P26+Q26+U26+V26+Y26+AI26+AJ26+AL26</f>
        <v>2411</v>
      </c>
      <c r="AN26" s="29">
        <v>5</v>
      </c>
      <c r="AO26" s="29">
        <f t="shared" si="11"/>
        <v>3904</v>
      </c>
      <c r="AP26" s="29">
        <f t="shared" si="5"/>
        <v>187</v>
      </c>
      <c r="AQ26" s="29">
        <v>28</v>
      </c>
      <c r="AR26" s="29">
        <v>140</v>
      </c>
      <c r="AS26" s="29">
        <v>19</v>
      </c>
      <c r="AT26" s="29">
        <f t="shared" si="6"/>
        <v>4091</v>
      </c>
    </row>
    <row r="27" spans="1:46" s="8" customFormat="1" x14ac:dyDescent="0.25">
      <c r="A27" s="10" t="s">
        <v>8</v>
      </c>
      <c r="B27" s="33">
        <v>2321</v>
      </c>
      <c r="C27" s="33">
        <f t="shared" si="9"/>
        <v>1012</v>
      </c>
      <c r="D27" s="33">
        <v>392</v>
      </c>
      <c r="E27" s="33">
        <v>199</v>
      </c>
      <c r="F27" s="33">
        <v>8</v>
      </c>
      <c r="G27" s="33">
        <v>145</v>
      </c>
      <c r="H27" s="33">
        <v>144</v>
      </c>
      <c r="I27" s="33">
        <v>28</v>
      </c>
      <c r="J27" s="33">
        <v>96</v>
      </c>
      <c r="K27" s="33">
        <f t="shared" si="0"/>
        <v>3333</v>
      </c>
      <c r="L27" s="33">
        <v>340</v>
      </c>
      <c r="M27" s="33">
        <v>97</v>
      </c>
      <c r="N27" s="33">
        <v>1143</v>
      </c>
      <c r="O27" s="33">
        <v>134</v>
      </c>
      <c r="P27" s="33">
        <v>171</v>
      </c>
      <c r="Q27" s="33">
        <f t="shared" si="10"/>
        <v>141</v>
      </c>
      <c r="R27" s="33">
        <v>98</v>
      </c>
      <c r="S27" s="33">
        <v>37</v>
      </c>
      <c r="T27" s="33">
        <v>6</v>
      </c>
      <c r="U27" s="33">
        <v>395</v>
      </c>
      <c r="V27" s="33">
        <f t="shared" si="2"/>
        <v>193</v>
      </c>
      <c r="W27" s="33">
        <v>36</v>
      </c>
      <c r="X27" s="33">
        <v>157</v>
      </c>
      <c r="Y27" s="33">
        <f t="shared" si="3"/>
        <v>2206</v>
      </c>
      <c r="Z27" s="33">
        <v>63</v>
      </c>
      <c r="AA27" s="33">
        <v>54</v>
      </c>
      <c r="AB27" s="33">
        <v>49</v>
      </c>
      <c r="AC27" s="33">
        <v>66</v>
      </c>
      <c r="AD27" s="33">
        <v>113</v>
      </c>
      <c r="AE27" s="33">
        <v>30</v>
      </c>
      <c r="AF27" s="33">
        <v>728</v>
      </c>
      <c r="AG27" s="33">
        <v>143</v>
      </c>
      <c r="AH27" s="33">
        <v>960</v>
      </c>
      <c r="AI27" s="33">
        <v>106</v>
      </c>
      <c r="AJ27" s="33">
        <v>10</v>
      </c>
      <c r="AK27" s="33">
        <v>1</v>
      </c>
      <c r="AL27" s="33">
        <v>718</v>
      </c>
      <c r="AM27" s="33">
        <f t="shared" ref="AM27:AM33" si="12">+L27+M27+N27+O27+P27+Q27+U27+V27+Y27+AI27+AJ27+AK27+AL27</f>
        <v>5655</v>
      </c>
      <c r="AN27" s="33">
        <v>15</v>
      </c>
      <c r="AO27" s="33">
        <f t="shared" si="11"/>
        <v>9003</v>
      </c>
      <c r="AP27" s="33">
        <f t="shared" si="5"/>
        <v>341</v>
      </c>
      <c r="AQ27" s="33">
        <v>54</v>
      </c>
      <c r="AR27" s="33">
        <v>254</v>
      </c>
      <c r="AS27" s="33">
        <v>33</v>
      </c>
      <c r="AT27" s="33">
        <f t="shared" si="6"/>
        <v>9344</v>
      </c>
    </row>
    <row r="28" spans="1:46" s="28" customFormat="1" x14ac:dyDescent="0.25">
      <c r="A28" s="28" t="s">
        <v>7</v>
      </c>
      <c r="B28" s="29">
        <v>594</v>
      </c>
      <c r="C28" s="29">
        <f t="shared" si="9"/>
        <v>452</v>
      </c>
      <c r="D28" s="29">
        <v>137</v>
      </c>
      <c r="E28" s="29">
        <v>89</v>
      </c>
      <c r="F28" s="29">
        <v>29</v>
      </c>
      <c r="G28" s="29">
        <v>47</v>
      </c>
      <c r="H28" s="29">
        <v>92</v>
      </c>
      <c r="I28" s="29">
        <v>25</v>
      </c>
      <c r="J28" s="29">
        <v>33</v>
      </c>
      <c r="K28" s="29">
        <f t="shared" si="0"/>
        <v>1046</v>
      </c>
      <c r="L28" s="29">
        <v>104</v>
      </c>
      <c r="M28" s="29">
        <v>40</v>
      </c>
      <c r="N28" s="29">
        <v>454</v>
      </c>
      <c r="O28" s="29">
        <v>49</v>
      </c>
      <c r="P28" s="29">
        <v>90</v>
      </c>
      <c r="Q28" s="29">
        <f t="shared" si="10"/>
        <v>46</v>
      </c>
      <c r="R28" s="29">
        <v>39</v>
      </c>
      <c r="S28" s="29">
        <v>6</v>
      </c>
      <c r="T28" s="29">
        <v>1</v>
      </c>
      <c r="U28" s="29">
        <v>191</v>
      </c>
      <c r="V28" s="29">
        <f t="shared" si="2"/>
        <v>66</v>
      </c>
      <c r="W28" s="29">
        <v>18</v>
      </c>
      <c r="X28" s="29">
        <v>48</v>
      </c>
      <c r="Y28" s="29">
        <f t="shared" si="3"/>
        <v>830</v>
      </c>
      <c r="Z28" s="29">
        <v>15</v>
      </c>
      <c r="AA28" s="29">
        <v>17</v>
      </c>
      <c r="AB28" s="29">
        <v>25</v>
      </c>
      <c r="AC28" s="29">
        <v>28</v>
      </c>
      <c r="AD28" s="29">
        <v>36</v>
      </c>
      <c r="AE28" s="29">
        <v>16</v>
      </c>
      <c r="AF28" s="29">
        <v>247</v>
      </c>
      <c r="AG28" s="29">
        <v>32</v>
      </c>
      <c r="AH28" s="29">
        <v>414</v>
      </c>
      <c r="AI28" s="29">
        <v>43</v>
      </c>
      <c r="AJ28" s="29">
        <v>4</v>
      </c>
      <c r="AK28" s="29">
        <v>5</v>
      </c>
      <c r="AL28" s="29">
        <v>232</v>
      </c>
      <c r="AM28" s="29">
        <f t="shared" si="12"/>
        <v>2154</v>
      </c>
      <c r="AN28" s="29">
        <v>17</v>
      </c>
      <c r="AO28" s="29">
        <f t="shared" si="11"/>
        <v>3217</v>
      </c>
      <c r="AP28" s="29">
        <f t="shared" si="5"/>
        <v>136</v>
      </c>
      <c r="AQ28" s="29">
        <v>20</v>
      </c>
      <c r="AR28" s="29">
        <v>98</v>
      </c>
      <c r="AS28" s="29">
        <v>18</v>
      </c>
      <c r="AT28" s="29">
        <f t="shared" si="6"/>
        <v>3353</v>
      </c>
    </row>
    <row r="29" spans="1:46" s="28" customFormat="1" x14ac:dyDescent="0.25">
      <c r="A29" s="28" t="s">
        <v>6</v>
      </c>
      <c r="B29" s="29">
        <v>550</v>
      </c>
      <c r="C29" s="29">
        <f t="shared" si="9"/>
        <v>305</v>
      </c>
      <c r="D29" s="29">
        <v>96</v>
      </c>
      <c r="E29" s="29">
        <v>57</v>
      </c>
      <c r="F29" s="29">
        <v>4</v>
      </c>
      <c r="G29" s="29">
        <v>54</v>
      </c>
      <c r="H29" s="29">
        <v>35</v>
      </c>
      <c r="I29" s="29">
        <v>25</v>
      </c>
      <c r="J29" s="29">
        <v>34</v>
      </c>
      <c r="K29" s="29">
        <f t="shared" si="0"/>
        <v>855</v>
      </c>
      <c r="L29" s="29">
        <v>73</v>
      </c>
      <c r="M29" s="29">
        <v>40</v>
      </c>
      <c r="N29" s="29">
        <v>322</v>
      </c>
      <c r="O29" s="29">
        <v>52</v>
      </c>
      <c r="P29" s="29">
        <v>47</v>
      </c>
      <c r="Q29" s="29">
        <f t="shared" si="10"/>
        <v>35</v>
      </c>
      <c r="R29" s="29">
        <v>22</v>
      </c>
      <c r="S29" s="29">
        <v>8</v>
      </c>
      <c r="T29" s="29">
        <v>5</v>
      </c>
      <c r="U29" s="29">
        <v>125</v>
      </c>
      <c r="V29" s="29">
        <f t="shared" si="2"/>
        <v>65</v>
      </c>
      <c r="W29" s="29">
        <v>15</v>
      </c>
      <c r="X29" s="29">
        <v>50</v>
      </c>
      <c r="Y29" s="29">
        <f t="shared" si="3"/>
        <v>774</v>
      </c>
      <c r="Z29" s="29">
        <v>19</v>
      </c>
      <c r="AA29" s="29">
        <v>32</v>
      </c>
      <c r="AB29" s="29">
        <v>14</v>
      </c>
      <c r="AC29" s="29">
        <v>25</v>
      </c>
      <c r="AD29" s="29">
        <v>55</v>
      </c>
      <c r="AE29" s="29">
        <v>12</v>
      </c>
      <c r="AF29" s="29">
        <v>197</v>
      </c>
      <c r="AG29" s="29">
        <v>51</v>
      </c>
      <c r="AH29" s="29">
        <v>369</v>
      </c>
      <c r="AI29" s="29">
        <v>33</v>
      </c>
      <c r="AJ29" s="29">
        <v>2</v>
      </c>
      <c r="AK29" s="29">
        <v>1</v>
      </c>
      <c r="AL29" s="29">
        <v>219</v>
      </c>
      <c r="AM29" s="29">
        <f t="shared" si="12"/>
        <v>1788</v>
      </c>
      <c r="AN29" s="29">
        <v>11</v>
      </c>
      <c r="AO29" s="29">
        <f t="shared" si="11"/>
        <v>2654</v>
      </c>
      <c r="AP29" s="29">
        <f t="shared" si="5"/>
        <v>97</v>
      </c>
      <c r="AQ29" s="29">
        <v>8</v>
      </c>
      <c r="AR29" s="29">
        <v>79</v>
      </c>
      <c r="AS29" s="29">
        <v>10</v>
      </c>
      <c r="AT29" s="29">
        <f t="shared" si="6"/>
        <v>2751</v>
      </c>
    </row>
    <row r="30" spans="1:46" s="28" customFormat="1" x14ac:dyDescent="0.25">
      <c r="A30" s="28" t="s">
        <v>5</v>
      </c>
      <c r="B30" s="29">
        <v>452</v>
      </c>
      <c r="C30" s="29">
        <f t="shared" si="9"/>
        <v>338</v>
      </c>
      <c r="D30" s="29">
        <v>114</v>
      </c>
      <c r="E30" s="29">
        <v>71</v>
      </c>
      <c r="F30" s="29">
        <v>3</v>
      </c>
      <c r="G30" s="29">
        <v>54</v>
      </c>
      <c r="H30" s="29">
        <v>53</v>
      </c>
      <c r="I30" s="29">
        <v>10</v>
      </c>
      <c r="J30" s="29">
        <v>33</v>
      </c>
      <c r="K30" s="29">
        <f t="shared" si="0"/>
        <v>790</v>
      </c>
      <c r="L30" s="29">
        <v>59</v>
      </c>
      <c r="M30" s="29">
        <v>32</v>
      </c>
      <c r="N30" s="29">
        <v>305</v>
      </c>
      <c r="O30" s="29">
        <v>50</v>
      </c>
      <c r="P30" s="29">
        <v>52</v>
      </c>
      <c r="Q30" s="29">
        <f t="shared" si="10"/>
        <v>53</v>
      </c>
      <c r="R30" s="29">
        <v>44</v>
      </c>
      <c r="S30" s="29">
        <v>7</v>
      </c>
      <c r="T30" s="29">
        <v>2</v>
      </c>
      <c r="U30" s="29">
        <v>119</v>
      </c>
      <c r="V30" s="29">
        <f t="shared" si="2"/>
        <v>62</v>
      </c>
      <c r="W30" s="29">
        <v>21</v>
      </c>
      <c r="X30" s="29">
        <v>41</v>
      </c>
      <c r="Y30" s="29">
        <f t="shared" si="3"/>
        <v>714</v>
      </c>
      <c r="Z30" s="29">
        <v>13</v>
      </c>
      <c r="AA30" s="29">
        <v>5</v>
      </c>
      <c r="AB30" s="29">
        <v>9</v>
      </c>
      <c r="AC30" s="29">
        <v>32</v>
      </c>
      <c r="AD30" s="29">
        <v>61</v>
      </c>
      <c r="AE30" s="29">
        <v>10</v>
      </c>
      <c r="AF30" s="29">
        <v>226</v>
      </c>
      <c r="AG30" s="29">
        <v>75</v>
      </c>
      <c r="AH30" s="29">
        <v>283</v>
      </c>
      <c r="AI30" s="29">
        <v>40</v>
      </c>
      <c r="AJ30" s="29">
        <v>1</v>
      </c>
      <c r="AK30" s="29">
        <v>6</v>
      </c>
      <c r="AL30" s="29">
        <v>161</v>
      </c>
      <c r="AM30" s="29">
        <f t="shared" si="12"/>
        <v>1654</v>
      </c>
      <c r="AN30" s="29">
        <v>5</v>
      </c>
      <c r="AO30" s="29">
        <f t="shared" si="11"/>
        <v>2449</v>
      </c>
      <c r="AP30" s="29">
        <f t="shared" si="5"/>
        <v>90</v>
      </c>
      <c r="AQ30" s="29">
        <v>9</v>
      </c>
      <c r="AR30" s="29">
        <v>73</v>
      </c>
      <c r="AS30" s="29">
        <v>8</v>
      </c>
      <c r="AT30" s="29">
        <f t="shared" si="6"/>
        <v>2539</v>
      </c>
    </row>
    <row r="31" spans="1:46" s="8" customFormat="1" x14ac:dyDescent="0.25">
      <c r="A31" s="10" t="s">
        <v>4</v>
      </c>
      <c r="B31" s="33">
        <v>1596</v>
      </c>
      <c r="C31" s="33">
        <f t="shared" si="9"/>
        <v>1095</v>
      </c>
      <c r="D31" s="33">
        <v>347</v>
      </c>
      <c r="E31" s="33">
        <v>217</v>
      </c>
      <c r="F31" s="33">
        <v>36</v>
      </c>
      <c r="G31" s="33">
        <v>155</v>
      </c>
      <c r="H31" s="33">
        <v>180</v>
      </c>
      <c r="I31" s="33">
        <v>60</v>
      </c>
      <c r="J31" s="33">
        <v>100</v>
      </c>
      <c r="K31" s="33">
        <f t="shared" si="0"/>
        <v>2691</v>
      </c>
      <c r="L31" s="33">
        <v>236</v>
      </c>
      <c r="M31" s="33">
        <v>112</v>
      </c>
      <c r="N31" s="33">
        <v>1081</v>
      </c>
      <c r="O31" s="33">
        <v>151</v>
      </c>
      <c r="P31" s="33">
        <v>189</v>
      </c>
      <c r="Q31" s="33">
        <f t="shared" si="10"/>
        <v>134</v>
      </c>
      <c r="R31" s="33">
        <v>105</v>
      </c>
      <c r="S31" s="33">
        <v>21</v>
      </c>
      <c r="T31" s="33">
        <v>8</v>
      </c>
      <c r="U31" s="33">
        <v>435</v>
      </c>
      <c r="V31" s="33">
        <f t="shared" si="2"/>
        <v>193</v>
      </c>
      <c r="W31" s="33">
        <v>54</v>
      </c>
      <c r="X31" s="33">
        <v>139</v>
      </c>
      <c r="Y31" s="33">
        <f t="shared" si="3"/>
        <v>2318</v>
      </c>
      <c r="Z31" s="33">
        <v>47</v>
      </c>
      <c r="AA31" s="33">
        <v>54</v>
      </c>
      <c r="AB31" s="33">
        <v>48</v>
      </c>
      <c r="AC31" s="33">
        <v>85</v>
      </c>
      <c r="AD31" s="33">
        <v>152</v>
      </c>
      <c r="AE31" s="33">
        <v>38</v>
      </c>
      <c r="AF31" s="33">
        <v>670</v>
      </c>
      <c r="AG31" s="33">
        <v>158</v>
      </c>
      <c r="AH31" s="33">
        <v>1066</v>
      </c>
      <c r="AI31" s="33">
        <v>116</v>
      </c>
      <c r="AJ31" s="33">
        <v>7</v>
      </c>
      <c r="AK31" s="33">
        <v>12</v>
      </c>
      <c r="AL31" s="33">
        <v>612</v>
      </c>
      <c r="AM31" s="33">
        <f t="shared" si="12"/>
        <v>5596</v>
      </c>
      <c r="AN31" s="33">
        <v>33</v>
      </c>
      <c r="AO31" s="33">
        <f t="shared" si="11"/>
        <v>8320</v>
      </c>
      <c r="AP31" s="33">
        <f t="shared" si="5"/>
        <v>323</v>
      </c>
      <c r="AQ31" s="33">
        <v>37</v>
      </c>
      <c r="AR31" s="33">
        <v>250</v>
      </c>
      <c r="AS31" s="33">
        <v>36</v>
      </c>
      <c r="AT31" s="33">
        <f t="shared" si="6"/>
        <v>8643</v>
      </c>
    </row>
    <row r="32" spans="1:46" s="8" customFormat="1" x14ac:dyDescent="0.25">
      <c r="A32" s="11" t="s">
        <v>3</v>
      </c>
      <c r="B32" s="33">
        <v>5431</v>
      </c>
      <c r="C32" s="33">
        <f t="shared" si="9"/>
        <v>2954</v>
      </c>
      <c r="D32" s="33">
        <v>1089</v>
      </c>
      <c r="E32" s="33">
        <v>546</v>
      </c>
      <c r="F32" s="33">
        <v>55</v>
      </c>
      <c r="G32" s="33">
        <v>460</v>
      </c>
      <c r="H32" s="33">
        <v>418</v>
      </c>
      <c r="I32" s="33">
        <v>124</v>
      </c>
      <c r="J32" s="33">
        <v>262</v>
      </c>
      <c r="K32" s="33">
        <f t="shared" si="0"/>
        <v>8385</v>
      </c>
      <c r="L32" s="33">
        <v>825</v>
      </c>
      <c r="M32" s="33">
        <v>278</v>
      </c>
      <c r="N32" s="33">
        <v>2842</v>
      </c>
      <c r="O32" s="33">
        <v>382</v>
      </c>
      <c r="P32" s="33">
        <v>465</v>
      </c>
      <c r="Q32" s="33">
        <f t="shared" si="10"/>
        <v>355</v>
      </c>
      <c r="R32" s="33">
        <v>265</v>
      </c>
      <c r="S32" s="33">
        <v>73</v>
      </c>
      <c r="T32" s="33">
        <v>17</v>
      </c>
      <c r="U32" s="33">
        <v>1100</v>
      </c>
      <c r="V32" s="33">
        <f t="shared" si="2"/>
        <v>501</v>
      </c>
      <c r="W32" s="33">
        <v>120</v>
      </c>
      <c r="X32" s="33">
        <v>381</v>
      </c>
      <c r="Y32" s="33">
        <f t="shared" si="3"/>
        <v>6112</v>
      </c>
      <c r="Z32" s="33">
        <v>130</v>
      </c>
      <c r="AA32" s="33">
        <v>134</v>
      </c>
      <c r="AB32" s="33">
        <v>126</v>
      </c>
      <c r="AC32" s="33">
        <v>205</v>
      </c>
      <c r="AD32" s="33">
        <v>354</v>
      </c>
      <c r="AE32" s="33">
        <v>96</v>
      </c>
      <c r="AF32" s="33">
        <v>1959</v>
      </c>
      <c r="AG32" s="33">
        <v>405</v>
      </c>
      <c r="AH32" s="33">
        <v>2703</v>
      </c>
      <c r="AI32" s="33">
        <v>272</v>
      </c>
      <c r="AJ32" s="33">
        <v>20</v>
      </c>
      <c r="AK32" s="33">
        <v>14</v>
      </c>
      <c r="AL32" s="33">
        <v>1691</v>
      </c>
      <c r="AM32" s="33">
        <f t="shared" si="12"/>
        <v>14857</v>
      </c>
      <c r="AN32" s="33">
        <v>62</v>
      </c>
      <c r="AO32" s="33">
        <f t="shared" si="11"/>
        <v>23304</v>
      </c>
      <c r="AP32" s="33">
        <f t="shared" si="5"/>
        <v>902</v>
      </c>
      <c r="AQ32" s="33">
        <v>134</v>
      </c>
      <c r="AR32" s="33">
        <v>682</v>
      </c>
      <c r="AS32" s="33">
        <v>86</v>
      </c>
      <c r="AT32" s="33">
        <f t="shared" si="6"/>
        <v>24206</v>
      </c>
    </row>
    <row r="33" spans="1:46" s="32" customFormat="1" x14ac:dyDescent="0.25">
      <c r="A33" s="35" t="s">
        <v>2</v>
      </c>
      <c r="B33" s="34">
        <v>10602</v>
      </c>
      <c r="C33" s="33">
        <f t="shared" si="9"/>
        <v>6551</v>
      </c>
      <c r="D33" s="34">
        <v>2268</v>
      </c>
      <c r="E33" s="34">
        <v>1134</v>
      </c>
      <c r="F33" s="34">
        <v>110</v>
      </c>
      <c r="G33" s="34">
        <v>1145</v>
      </c>
      <c r="H33" s="34">
        <v>908</v>
      </c>
      <c r="I33" s="34">
        <v>408</v>
      </c>
      <c r="J33" s="34">
        <v>578</v>
      </c>
      <c r="K33" s="33">
        <f t="shared" si="0"/>
        <v>17153</v>
      </c>
      <c r="L33" s="34">
        <v>1567</v>
      </c>
      <c r="M33" s="34">
        <v>673</v>
      </c>
      <c r="N33" s="34">
        <v>6239</v>
      </c>
      <c r="O33" s="34">
        <v>941</v>
      </c>
      <c r="P33" s="34">
        <v>975</v>
      </c>
      <c r="Q33" s="33">
        <f t="shared" si="10"/>
        <v>700</v>
      </c>
      <c r="R33" s="34">
        <v>518</v>
      </c>
      <c r="S33" s="34">
        <v>135</v>
      </c>
      <c r="T33" s="34">
        <v>47</v>
      </c>
      <c r="U33" s="34">
        <v>2283</v>
      </c>
      <c r="V33" s="33">
        <f t="shared" si="2"/>
        <v>1141</v>
      </c>
      <c r="W33" s="34">
        <v>281</v>
      </c>
      <c r="X33" s="34">
        <v>860</v>
      </c>
      <c r="Y33" s="33">
        <f t="shared" si="3"/>
        <v>12742</v>
      </c>
      <c r="Z33" s="34">
        <v>219</v>
      </c>
      <c r="AA33" s="34">
        <v>267</v>
      </c>
      <c r="AB33" s="34">
        <v>278</v>
      </c>
      <c r="AC33" s="34">
        <v>540</v>
      </c>
      <c r="AD33" s="34">
        <v>794</v>
      </c>
      <c r="AE33" s="34">
        <v>283</v>
      </c>
      <c r="AF33" s="34">
        <v>4029</v>
      </c>
      <c r="AG33" s="34">
        <v>865</v>
      </c>
      <c r="AH33" s="34">
        <v>5467</v>
      </c>
      <c r="AI33" s="34">
        <v>657</v>
      </c>
      <c r="AJ33" s="34">
        <v>47</v>
      </c>
      <c r="AK33" s="34">
        <v>26</v>
      </c>
      <c r="AL33" s="34">
        <v>3314</v>
      </c>
      <c r="AM33" s="33">
        <f t="shared" si="12"/>
        <v>31305</v>
      </c>
      <c r="AN33" s="34">
        <v>116</v>
      </c>
      <c r="AO33" s="33">
        <f t="shared" si="11"/>
        <v>48574</v>
      </c>
      <c r="AP33" s="33">
        <f t="shared" si="5"/>
        <v>1774</v>
      </c>
      <c r="AQ33" s="34">
        <v>258</v>
      </c>
      <c r="AR33" s="34">
        <v>1356</v>
      </c>
      <c r="AS33" s="34">
        <v>160</v>
      </c>
      <c r="AT33" s="33">
        <f t="shared" si="6"/>
        <v>50348</v>
      </c>
    </row>
    <row r="34" spans="1:46" s="28" customFormat="1" x14ac:dyDescent="0.25">
      <c r="A34" s="31" t="s">
        <v>1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  <c r="AT34" s="29"/>
    </row>
    <row r="35" spans="1:46" s="28" customFormat="1" x14ac:dyDescent="0.25">
      <c r="A35" s="30" t="s">
        <v>0</v>
      </c>
      <c r="B35" s="29">
        <v>9932</v>
      </c>
      <c r="C35" s="29">
        <f>+D35+E35+F35+G35+H35+I35+J35</f>
        <v>5722</v>
      </c>
      <c r="D35" s="29">
        <v>1931</v>
      </c>
      <c r="E35" s="29">
        <v>1029</v>
      </c>
      <c r="F35" s="29">
        <v>104</v>
      </c>
      <c r="G35" s="29">
        <v>1014</v>
      </c>
      <c r="H35" s="29">
        <v>824</v>
      </c>
      <c r="I35" s="29">
        <v>311</v>
      </c>
      <c r="J35" s="29">
        <v>509</v>
      </c>
      <c r="K35" s="29">
        <f>+B35+C35</f>
        <v>15654</v>
      </c>
      <c r="L35" s="29">
        <v>1450</v>
      </c>
      <c r="M35" s="29">
        <v>621</v>
      </c>
      <c r="N35" s="29">
        <v>5556</v>
      </c>
      <c r="O35" s="29">
        <v>786</v>
      </c>
      <c r="P35" s="29">
        <v>883</v>
      </c>
      <c r="Q35" s="29">
        <f>+R35+S35+T35</f>
        <v>644</v>
      </c>
      <c r="R35" s="29">
        <v>486</v>
      </c>
      <c r="S35" s="29">
        <v>128</v>
      </c>
      <c r="T35" s="29">
        <v>30</v>
      </c>
      <c r="U35" s="29">
        <v>2103</v>
      </c>
      <c r="V35" s="29">
        <f>+W35+X35</f>
        <v>989</v>
      </c>
      <c r="W35" s="29">
        <v>239</v>
      </c>
      <c r="X35" s="29">
        <v>750</v>
      </c>
      <c r="Y35" s="29">
        <f>+Z35+AA35+AB35+AC35+AD35+AE35+AF35+AG35+AH35</f>
        <v>11655</v>
      </c>
      <c r="Z35" s="29">
        <v>207</v>
      </c>
      <c r="AA35" s="29">
        <v>245</v>
      </c>
      <c r="AB35" s="29">
        <v>263</v>
      </c>
      <c r="AC35" s="29">
        <v>437</v>
      </c>
      <c r="AD35" s="29">
        <v>730</v>
      </c>
      <c r="AE35" s="29">
        <v>251</v>
      </c>
      <c r="AF35" s="29">
        <v>3647</v>
      </c>
      <c r="AG35" s="29">
        <v>756</v>
      </c>
      <c r="AH35" s="29">
        <v>5119</v>
      </c>
      <c r="AI35" s="29">
        <v>564</v>
      </c>
      <c r="AJ35" s="29">
        <v>40</v>
      </c>
      <c r="AK35" s="29">
        <v>24</v>
      </c>
      <c r="AL35" s="29">
        <v>2965</v>
      </c>
      <c r="AM35" s="29">
        <f>+L35+M35+N35+O35+P35+Q35+U35+V35+Y35+AI35+AJ35+AK35+AL35</f>
        <v>28280</v>
      </c>
      <c r="AN35" s="29">
        <v>112</v>
      </c>
      <c r="AO35" s="29">
        <f>+K35+AM35+AN35</f>
        <v>44046</v>
      </c>
      <c r="AP35" s="29">
        <f>+AQ35+AR35+AS35</f>
        <v>1613</v>
      </c>
      <c r="AQ35" s="29">
        <v>235</v>
      </c>
      <c r="AR35" s="29">
        <v>1222</v>
      </c>
      <c r="AS35" s="29">
        <v>156</v>
      </c>
      <c r="AT35" s="29">
        <f>+AO35+AP35</f>
        <v>45659</v>
      </c>
    </row>
  </sheetData>
  <mergeCells count="27">
    <mergeCell ref="A2:A3"/>
    <mergeCell ref="B2:B3"/>
    <mergeCell ref="C2:C3"/>
    <mergeCell ref="D2:J2"/>
    <mergeCell ref="O2:O3"/>
    <mergeCell ref="Q2:Q3"/>
    <mergeCell ref="R2:T2"/>
    <mergeCell ref="K2:K3"/>
    <mergeCell ref="L2:L3"/>
    <mergeCell ref="M2:M3"/>
    <mergeCell ref="N2:N3"/>
    <mergeCell ref="P2:P3"/>
    <mergeCell ref="Z2:AH2"/>
    <mergeCell ref="AI2:AI3"/>
    <mergeCell ref="AJ2:AJ3"/>
    <mergeCell ref="AK2:AK3"/>
    <mergeCell ref="U2:U3"/>
    <mergeCell ref="V2:V3"/>
    <mergeCell ref="W2:X2"/>
    <mergeCell ref="Y2:Y3"/>
    <mergeCell ref="AP2:AP3"/>
    <mergeCell ref="AQ2:AS2"/>
    <mergeCell ref="AT2:AT3"/>
    <mergeCell ref="AL2:AL3"/>
    <mergeCell ref="AM2:AM3"/>
    <mergeCell ref="AN2:AN3"/>
    <mergeCell ref="AO2:AO3"/>
  </mergeCells>
  <pageMargins left="0.75" right="0.75" top="1" bottom="1" header="0.5" footer="0.5"/>
  <pageSetup paperSize="9" orientation="portrait" r:id="rId1"/>
  <headerFooter alignWithMargins="0"/>
  <colBreaks count="4" manualBreakCount="4">
    <brk id="21" max="1048575" man="1"/>
    <brk id="28" max="1048575" man="1"/>
    <brk id="35" max="1048575" man="1"/>
    <brk id="4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69F82-16FF-4B7C-8498-0099F1D26926}">
  <dimension ref="A1:J14"/>
  <sheetViews>
    <sheetView workbookViewId="0"/>
  </sheetViews>
  <sheetFormatPr defaultRowHeight="11.25" x14ac:dyDescent="0.2"/>
  <cols>
    <col min="1" max="1" width="24.28515625" style="43" customWidth="1"/>
    <col min="2" max="6" width="12.7109375" style="43" customWidth="1"/>
    <col min="7" max="7" width="11.7109375" style="43" bestFit="1" customWidth="1"/>
    <col min="8" max="16384" width="9.140625" style="43"/>
  </cols>
  <sheetData>
    <row r="1" spans="1:10" ht="12" thickBot="1" x14ac:dyDescent="0.25">
      <c r="A1" s="42" t="s">
        <v>87</v>
      </c>
      <c r="B1" s="23"/>
      <c r="C1" s="23"/>
      <c r="D1" s="23"/>
      <c r="E1" s="23"/>
      <c r="F1" s="23"/>
    </row>
    <row r="2" spans="1:10" ht="45" x14ac:dyDescent="0.2">
      <c r="A2" s="69" t="s">
        <v>86</v>
      </c>
      <c r="B2" s="71" t="s">
        <v>85</v>
      </c>
      <c r="C2" s="72"/>
      <c r="D2" s="72"/>
      <c r="E2" s="73"/>
      <c r="F2" s="54" t="s">
        <v>84</v>
      </c>
    </row>
    <row r="3" spans="1:10" ht="12.75" customHeight="1" x14ac:dyDescent="0.2">
      <c r="A3" s="70"/>
      <c r="B3" s="53">
        <v>2005</v>
      </c>
      <c r="C3" s="53">
        <v>2009</v>
      </c>
      <c r="D3" s="53">
        <v>2010</v>
      </c>
      <c r="E3" s="56">
        <v>2011</v>
      </c>
      <c r="F3" s="74"/>
    </row>
    <row r="4" spans="1:10" x14ac:dyDescent="0.2">
      <c r="A4" s="10" t="s">
        <v>30</v>
      </c>
      <c r="B4" s="51">
        <v>2392.1494529261404</v>
      </c>
      <c r="C4" s="51">
        <v>2690.07647577746</v>
      </c>
      <c r="D4" s="51">
        <v>2765</v>
      </c>
      <c r="E4" s="51">
        <v>2922.2315404641795</v>
      </c>
      <c r="F4" s="51">
        <v>100.24315656431983</v>
      </c>
      <c r="G4" s="47"/>
      <c r="H4" s="46"/>
      <c r="I4" s="45"/>
      <c r="J4" s="46"/>
    </row>
    <row r="5" spans="1:10" x14ac:dyDescent="0.2">
      <c r="A5" s="52" t="s">
        <v>26</v>
      </c>
      <c r="B5" s="48">
        <v>688.65929618046198</v>
      </c>
      <c r="C5" s="48">
        <v>754.587487668471</v>
      </c>
      <c r="D5" s="48">
        <v>771.3</v>
      </c>
      <c r="E5" s="48">
        <v>820.718292363263</v>
      </c>
      <c r="F5" s="48">
        <v>100.92091485029968</v>
      </c>
      <c r="G5" s="47"/>
      <c r="H5" s="50"/>
      <c r="I5" s="45"/>
      <c r="J5" s="50"/>
    </row>
    <row r="6" spans="1:10" x14ac:dyDescent="0.2">
      <c r="A6" s="52" t="s">
        <v>22</v>
      </c>
      <c r="B6" s="48">
        <v>657.99034015685902</v>
      </c>
      <c r="C6" s="48">
        <v>745.11187229490508</v>
      </c>
      <c r="D6" s="48">
        <v>758.8</v>
      </c>
      <c r="E6" s="48">
        <v>809.19754408176186</v>
      </c>
      <c r="F6" s="48">
        <v>101.14948624403324</v>
      </c>
      <c r="G6" s="47"/>
      <c r="H6" s="50"/>
      <c r="I6" s="45"/>
      <c r="J6" s="50"/>
    </row>
    <row r="7" spans="1:10" x14ac:dyDescent="0.2">
      <c r="A7" s="52" t="s">
        <v>18</v>
      </c>
      <c r="B7" s="48">
        <v>590.40473350111995</v>
      </c>
      <c r="C7" s="48">
        <v>640.47308503979013</v>
      </c>
      <c r="D7" s="48">
        <v>650.79999999999995</v>
      </c>
      <c r="E7" s="48">
        <v>678.70242582100002</v>
      </c>
      <c r="F7" s="48">
        <v>98.917004289415317</v>
      </c>
      <c r="G7" s="47"/>
      <c r="H7" s="50"/>
      <c r="I7" s="45"/>
      <c r="J7" s="50"/>
    </row>
    <row r="8" spans="1:10" x14ac:dyDescent="0.2">
      <c r="A8" s="10" t="s">
        <v>17</v>
      </c>
      <c r="B8" s="51">
        <v>1937.0543698384411</v>
      </c>
      <c r="C8" s="51">
        <f>SUM(C5:C7)</f>
        <v>2140.1724450031661</v>
      </c>
      <c r="D8" s="51">
        <v>2180.9</v>
      </c>
      <c r="E8" s="51">
        <f>SUM(E5:E7)</f>
        <v>2308.6182622660249</v>
      </c>
      <c r="F8" s="51">
        <v>100.41190928296497</v>
      </c>
      <c r="G8" s="47"/>
      <c r="I8" s="45"/>
      <c r="J8" s="46"/>
    </row>
    <row r="9" spans="1:10" x14ac:dyDescent="0.2">
      <c r="A9" s="52" t="s">
        <v>12</v>
      </c>
      <c r="B9" s="48">
        <v>649.50013689928005</v>
      </c>
      <c r="C9" s="48">
        <v>713.90467077295204</v>
      </c>
      <c r="D9" s="48">
        <v>742.1</v>
      </c>
      <c r="E9" s="48">
        <v>779.36087085002396</v>
      </c>
      <c r="F9" s="48">
        <v>99.614246101073817</v>
      </c>
      <c r="G9" s="47"/>
      <c r="H9" s="46"/>
      <c r="I9" s="45"/>
      <c r="J9" s="50"/>
    </row>
    <row r="10" spans="1:10" x14ac:dyDescent="0.2">
      <c r="A10" s="52" t="s">
        <v>8</v>
      </c>
      <c r="B10" s="48">
        <v>801.35280503805006</v>
      </c>
      <c r="C10" s="48">
        <v>874.24487529975988</v>
      </c>
      <c r="D10" s="48">
        <v>901.7</v>
      </c>
      <c r="E10" s="48">
        <v>941.42646431981007</v>
      </c>
      <c r="F10" s="48">
        <v>99.02926918925472</v>
      </c>
      <c r="G10" s="47"/>
      <c r="H10" s="50"/>
      <c r="I10" s="45"/>
      <c r="J10" s="50"/>
    </row>
    <row r="11" spans="1:10" x14ac:dyDescent="0.2">
      <c r="A11" s="52" t="s">
        <v>4</v>
      </c>
      <c r="B11" s="48">
        <v>791.78242230705996</v>
      </c>
      <c r="C11" s="48">
        <v>863.42783742537006</v>
      </c>
      <c r="D11" s="48">
        <v>888.9</v>
      </c>
      <c r="E11" s="48">
        <v>950.76139631015599</v>
      </c>
      <c r="F11" s="48">
        <v>101.45399414249955</v>
      </c>
      <c r="G11" s="47"/>
      <c r="H11" s="50"/>
      <c r="I11" s="45"/>
      <c r="J11" s="50"/>
    </row>
    <row r="12" spans="1:10" x14ac:dyDescent="0.2">
      <c r="A12" s="10" t="s">
        <v>3</v>
      </c>
      <c r="B12" s="51">
        <v>2242.6353642443901</v>
      </c>
      <c r="C12" s="51">
        <f>SUM(C9:C11)</f>
        <v>2451.5773834980819</v>
      </c>
      <c r="D12" s="51">
        <v>2532.6999999999998</v>
      </c>
      <c r="E12" s="51">
        <f>SUM(E9:E11)</f>
        <v>2671.5487314799902</v>
      </c>
      <c r="F12" s="51">
        <v>100.0628430728604</v>
      </c>
      <c r="G12" s="47"/>
      <c r="I12" s="45"/>
      <c r="J12" s="45"/>
    </row>
    <row r="13" spans="1:10" x14ac:dyDescent="0.2">
      <c r="A13" s="10" t="s">
        <v>2</v>
      </c>
      <c r="B13" s="51">
        <v>6571.8391870089717</v>
      </c>
      <c r="C13" s="51">
        <v>7281.8263042787084</v>
      </c>
      <c r="D13" s="51">
        <v>7478.6</v>
      </c>
      <c r="E13" s="51">
        <f>+E4+E8+E12</f>
        <v>7902.3985342101951</v>
      </c>
      <c r="F13" s="51">
        <v>100.23149799370898</v>
      </c>
      <c r="G13" s="47"/>
      <c r="H13" s="50"/>
      <c r="I13" s="45"/>
      <c r="J13" s="44"/>
    </row>
    <row r="14" spans="1:10" x14ac:dyDescent="0.2">
      <c r="A14" s="49" t="s">
        <v>83</v>
      </c>
      <c r="B14" s="48">
        <v>4179.6897340828309</v>
      </c>
      <c r="C14" s="48">
        <f>+C12+C8</f>
        <v>4591.749828501248</v>
      </c>
      <c r="D14" s="48">
        <v>4713.6000000000004</v>
      </c>
      <c r="E14" s="48">
        <f>+E13-E4</f>
        <v>4980.1669937460156</v>
      </c>
      <c r="F14" s="48">
        <v>100.22465704986143</v>
      </c>
      <c r="G14" s="47"/>
      <c r="H14" s="46"/>
      <c r="I14" s="45"/>
      <c r="J14" s="44"/>
    </row>
  </sheetData>
  <mergeCells count="3">
    <mergeCell ref="B2:E2"/>
    <mergeCell ref="E3:F3"/>
    <mergeCell ref="A2:A3"/>
  </mergeCells>
  <pageMargins left="0.74803149606299213" right="0.74803149606299213" top="0.6692913385826772" bottom="1.417322834645669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Table of Contents</vt:lpstr>
      <vt:lpstr>5.4.1.</vt:lpstr>
      <vt:lpstr>5.4.2.</vt:lpstr>
      <vt:lpstr>5.4.3.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2025-02-05T17:29:54Z</dcterms:created>
  <dcterms:modified xsi:type="dcterms:W3CDTF">2025-02-05T17:30:41Z</dcterms:modified>
</cp:coreProperties>
</file>