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1582\AppData\Local\Microsoft\Windows\Temporary Internet Files\Content.Outlook\3G3NZ0X9\"/>
    </mc:Choice>
  </mc:AlternateContent>
  <bookViews>
    <workbookView xWindow="32760" yWindow="72" windowWidth="15480" windowHeight="7932" tabRatio="809"/>
  </bookViews>
  <sheets>
    <sheet name="Table of Contents" sheetId="25" r:id="rId1"/>
    <sheet name="A_6_1_1" sheetId="1" r:id="rId2"/>
    <sheet name="A_6_1_2" sheetId="2" r:id="rId3"/>
    <sheet name="A_6_1_3" sheetId="3" r:id="rId4"/>
    <sheet name="A_6_1_4" sheetId="4" r:id="rId5"/>
    <sheet name="A_6_1_5" sheetId="5" r:id="rId6"/>
    <sheet name="A_6_1_6" sheetId="6" r:id="rId7"/>
    <sheet name="A_6_1_7" sheetId="7" r:id="rId8"/>
    <sheet name="A_6_1_8" sheetId="8" r:id="rId9"/>
    <sheet name="A_6_1_9" sheetId="9" r:id="rId10"/>
    <sheet name="A_6_1_10" sheetId="10" r:id="rId11"/>
    <sheet name="A_6_1_11" sheetId="11" r:id="rId12"/>
    <sheet name="A_6_1_12" sheetId="12" r:id="rId13"/>
    <sheet name="A_6_1_13" sheetId="13" r:id="rId14"/>
    <sheet name="A_6_1_14" sheetId="14" r:id="rId15"/>
    <sheet name="A_6_1_15" sheetId="15" r:id="rId16"/>
    <sheet name="A_6_1_16" sheetId="16" r:id="rId17"/>
    <sheet name="A_6_1_17" sheetId="17" r:id="rId18"/>
    <sheet name="A_6_1_18" sheetId="18" r:id="rId19"/>
    <sheet name="A_6_1_19" sheetId="19" r:id="rId20"/>
    <sheet name="A_6_1_20" sheetId="20" r:id="rId21"/>
    <sheet name="A_6_1_21" sheetId="21" r:id="rId22"/>
    <sheet name="A_6_1_22" sheetId="22" r:id="rId23"/>
    <sheet name="A_6_1_23" sheetId="23" r:id="rId24"/>
    <sheet name="A_6_1_24" sheetId="24" r:id="rId25"/>
  </sheets>
  <calcPr calcId="191029"/>
  <customWorkbookViews>
    <customWorkbookView name="Hilbert Lászlóné - Egyéni nézet" guid="{B06E6DA8-40C0-4A6B-8E26-0EA41354D800}" mergeInterval="0" personalView="1" maximized="1" xWindow="-8" yWindow="-8" windowWidth="1296" windowHeight="744" activeSheetId="23"/>
    <customWorkbookView name="Bodnár Tünde - Egyéni nézet" guid="{5C8BCE4F-98AD-4B33-BF62-5E40FD01FC56}" mergeInterval="0" personalView="1" maximized="1" xWindow="-8" yWindow="-8" windowWidth="1296" windowHeight="744" activeSheetId="11"/>
    <customWorkbookView name="Szilágyi Ilona - Egyéni nézet" guid="{93AA3BF1-B70A-48EF-92C1-913FAAF7349E}" mergeInterval="0" personalView="1" maximized="1" xWindow="-8" yWindow="-8" windowWidth="1296" windowHeight="744" activeSheetId="3"/>
  </customWorkbookViews>
</workbook>
</file>

<file path=xl/calcChain.xml><?xml version="1.0" encoding="utf-8"?>
<calcChain xmlns="http://schemas.openxmlformats.org/spreadsheetml/2006/main">
  <c r="J29" i="20" l="1"/>
  <c r="B34" i="20"/>
  <c r="C34" i="20"/>
  <c r="D34" i="20"/>
  <c r="E34" i="20"/>
  <c r="F34" i="20"/>
  <c r="G34" i="20"/>
  <c r="H34" i="20"/>
  <c r="I34" i="20"/>
  <c r="J34" i="20"/>
  <c r="B29" i="3"/>
  <c r="C29" i="3"/>
  <c r="D29" i="3"/>
  <c r="E29" i="3"/>
  <c r="F29" i="3"/>
  <c r="G29" i="3"/>
  <c r="H29" i="3"/>
  <c r="I29" i="3"/>
  <c r="J29" i="3"/>
  <c r="K29" i="3"/>
  <c r="L29" i="3"/>
  <c r="M29" i="3"/>
  <c r="N29" i="3"/>
</calcChain>
</file>

<file path=xl/comments1.xml><?xml version="1.0" encoding="utf-8"?>
<comments xmlns="http://schemas.openxmlformats.org/spreadsheetml/2006/main">
  <authors>
    <author>Hilbert Ágnes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See in the Methodology part of the Chapter.</t>
        </r>
      </text>
    </comment>
  </commentList>
</comments>
</file>

<file path=xl/comments10.xml><?xml version="1.0" encoding="utf-8"?>
<comments xmlns="http://schemas.openxmlformats.org/spreadsheetml/2006/main">
  <authors>
    <author>Kelemen Dávid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See in the Methodology part of the Chapter.</t>
        </r>
      </text>
    </comment>
  </commentList>
</comments>
</file>

<file path=xl/comments2.xml><?xml version="1.0" encoding="utf-8"?>
<comments xmlns="http://schemas.openxmlformats.org/spreadsheetml/2006/main">
  <authors>
    <author>Hilbert Ágnes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According to the International Classification of Diseases Revision X. From 2005 the method of causes-of-death data processing was changed, see in the Methodology part of the Chapter.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38"/>
          </rPr>
          <t>Leukaemia is included.</t>
        </r>
      </text>
    </comment>
    <comment ref="C22" authorId="0" shapeId="0">
      <text>
        <r>
          <rPr>
            <sz val="8"/>
            <color indexed="81"/>
            <rFont val="Tahoma"/>
            <family val="2"/>
            <charset val="238"/>
          </rPr>
          <t>All heart diseases together.</t>
        </r>
      </text>
    </comment>
    <comment ref="B39" authorId="0" shapeId="0">
      <text>
        <r>
          <rPr>
            <sz val="8"/>
            <color indexed="81"/>
            <rFont val="Tahoma"/>
            <family val="2"/>
            <charset val="238"/>
          </rPr>
          <t>See the codes in the Methodology part of the Chapter.</t>
        </r>
      </text>
    </comment>
  </commentList>
</comments>
</file>

<file path=xl/comments3.xml><?xml version="1.0" encoding="utf-8"?>
<comments xmlns="http://schemas.openxmlformats.org/spreadsheetml/2006/main">
  <authors>
    <author>Hilbert Ágnes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According to the International Classification of Diseases Revision X. From 2005. the method of causes-of-death data processing was changed, see in the Methodology part of the Chapter.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38"/>
          </rPr>
          <t>Leukaemia is included.</t>
        </r>
      </text>
    </comment>
    <comment ref="C22" authorId="0" shapeId="0">
      <text>
        <r>
          <rPr>
            <sz val="8"/>
            <color indexed="81"/>
            <rFont val="Tahoma"/>
            <family val="2"/>
            <charset val="238"/>
          </rPr>
          <t>All heart diseases together.</t>
        </r>
      </text>
    </comment>
    <comment ref="B39" authorId="0" shapeId="0">
      <text>
        <r>
          <rPr>
            <sz val="8"/>
            <color indexed="81"/>
            <rFont val="Tahoma"/>
            <family val="2"/>
            <charset val="238"/>
          </rPr>
          <t>See the codes in the Methodology part of the Chapter.</t>
        </r>
      </text>
    </comment>
  </commentList>
</comments>
</file>

<file path=xl/comments4.xml><?xml version="1.0" encoding="utf-8"?>
<comments xmlns="http://schemas.openxmlformats.org/spreadsheetml/2006/main">
  <authors>
    <author>Hilbert Ágnes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According to the International Classification of Diseases Revision X. From 2005. the method of causes-of-death data processing was changed, see in the Methodology part of the Chapter.</t>
        </r>
      </text>
    </comment>
  </commentList>
</comments>
</file>

<file path=xl/comments5.xml><?xml version="1.0" encoding="utf-8"?>
<comments xmlns="http://schemas.openxmlformats.org/spreadsheetml/2006/main">
  <authors>
    <author>Hilbert Ágnes</author>
  </authors>
  <commentList>
    <comment ref="D2" authorId="0" shapeId="0">
      <text>
        <r>
          <rPr>
            <sz val="8"/>
            <color indexed="81"/>
            <rFont val="Tahoma"/>
            <family val="2"/>
            <charset val="238"/>
          </rPr>
          <t>The method of calculation of the net infant mortality rate can be found in the Methodology part of the Chapter.</t>
        </r>
      </text>
    </comment>
  </commentList>
</comments>
</file>

<file path=xl/comments6.xml><?xml version="1.0" encoding="utf-8"?>
<comments xmlns="http://schemas.openxmlformats.org/spreadsheetml/2006/main">
  <authors>
    <author>Hilbert Ágnes</author>
  </authors>
  <commentList>
    <comment ref="C3" authorId="0" shapeId="0">
      <text>
        <r>
          <rPr>
            <sz val="8"/>
            <color indexed="81"/>
            <rFont val="Tahoma"/>
            <family val="2"/>
            <charset val="238"/>
          </rPr>
          <t>Including those with unknown weight.</t>
        </r>
      </text>
    </comment>
    <comment ref="F3" authorId="0" shapeId="0">
      <text>
        <r>
          <rPr>
            <sz val="8"/>
            <color indexed="81"/>
            <rFont val="Tahoma"/>
            <family val="2"/>
            <charset val="238"/>
          </rPr>
          <t>Including those with unknown weight.</t>
        </r>
      </text>
    </comment>
    <comment ref="I3" authorId="0" shapeId="0">
      <text>
        <r>
          <rPr>
            <sz val="8"/>
            <color indexed="81"/>
            <rFont val="Tahoma"/>
            <family val="2"/>
            <charset val="238"/>
          </rPr>
          <t>Including those with unknown weight.</t>
        </r>
      </text>
    </comment>
  </commentList>
</comments>
</file>

<file path=xl/comments7.xml><?xml version="1.0" encoding="utf-8"?>
<comments xmlns="http://schemas.openxmlformats.org/spreadsheetml/2006/main">
  <authors>
    <author>Hilbert Ágnes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According to the International Classification of Diseases Revision X. From 2005. the method of causes-of-death data processing was changed, see in the Methodology part of the Chapter.</t>
        </r>
      </text>
    </comment>
  </commentList>
</comments>
</file>

<file path=xl/comments8.xml><?xml version="1.0" encoding="utf-8"?>
<comments xmlns="http://schemas.openxmlformats.org/spreadsheetml/2006/main">
  <authors>
    <author>Kelemen Dávid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See in the Methodology part of the Chapter.</t>
        </r>
      </text>
    </comment>
  </commentList>
</comments>
</file>

<file path=xl/comments9.xml><?xml version="1.0" encoding="utf-8"?>
<comments xmlns="http://schemas.openxmlformats.org/spreadsheetml/2006/main">
  <authors>
    <author>Kelemen Dávid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See in the Methodology part of the Chapter.</t>
        </r>
      </text>
    </comment>
  </commentList>
</comments>
</file>

<file path=xl/sharedStrings.xml><?xml version="1.0" encoding="utf-8"?>
<sst xmlns="http://schemas.openxmlformats.org/spreadsheetml/2006/main" count="727" uniqueCount="241">
  <si>
    <t>..</t>
  </si>
  <si>
    <t>3–4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</si>
  <si>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</si>
  <si>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</si>
  <si>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</si>
  <si>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</si>
  <si>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</si>
  <si>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</si>
  <si>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</si>
  <si>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</si>
  <si>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</si>
  <si>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</si>
  <si>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</si>
  <si>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</si>
  <si>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</si>
  <si>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</si>
  <si>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</si>
  <si>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</si>
  <si>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</si>
  <si>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</t>
  </si>
  <si>
    <t>A15–A19, B90</t>
  </si>
  <si>
    <t>C00–C14</t>
  </si>
  <si>
    <t>C16–C18</t>
  </si>
  <si>
    <t>C19–C21</t>
  </si>
  <si>
    <t>C22–C24</t>
  </si>
  <si>
    <t>C25</t>
  </si>
  <si>
    <t>C32–C34, C38.4</t>
  </si>
  <si>
    <t>C50</t>
  </si>
  <si>
    <t>C51–C58</t>
  </si>
  <si>
    <t>C61</t>
  </si>
  <si>
    <t>C91–C95</t>
  </si>
  <si>
    <t>D00–D48</t>
  </si>
  <si>
    <t>E10–E14</t>
  </si>
  <si>
    <t>I00–I02</t>
  </si>
  <si>
    <t>–</t>
  </si>
  <si>
    <t>I05–I09</t>
  </si>
  <si>
    <t>I10–I15</t>
  </si>
  <si>
    <t>I20–I25</t>
  </si>
  <si>
    <t>I30–I51</t>
  </si>
  <si>
    <t>I60–I69</t>
  </si>
  <si>
    <t>J09–J11</t>
  </si>
  <si>
    <t>J12–J18</t>
  </si>
  <si>
    <t xml:space="preserve"> J40–J46</t>
  </si>
  <si>
    <t>K25–K27</t>
  </si>
  <si>
    <t>K40–K46, K56</t>
  </si>
  <si>
    <t>K70–K76</t>
  </si>
  <si>
    <t>N00–N19, N26</t>
  </si>
  <si>
    <t>N40</t>
  </si>
  <si>
    <t>O00–O08</t>
  </si>
  <si>
    <t>O10–O99</t>
  </si>
  <si>
    <t>P00–P96</t>
  </si>
  <si>
    <t>Q00–Q99</t>
  </si>
  <si>
    <t>R00–R99</t>
  </si>
  <si>
    <t>X60–X84, Y87.0</t>
  </si>
  <si>
    <t>X85–Y36, Y87.1–Y87.2, Y89</t>
  </si>
  <si>
    <t xml:space="preserve"> –2499</t>
  </si>
  <si>
    <t>2500–</t>
  </si>
  <si>
    <t>1–2</t>
  </si>
  <si>
    <t>3–6</t>
  </si>
  <si>
    <t>7–13</t>
  </si>
  <si>
    <t>14–30</t>
  </si>
  <si>
    <t>3–5</t>
  </si>
  <si>
    <t>6–11</t>
  </si>
  <si>
    <t>–27</t>
  </si>
  <si>
    <t>28–</t>
  </si>
  <si>
    <t>–16</t>
  </si>
  <si>
    <t>17–19</t>
  </si>
  <si>
    <t>50–</t>
  </si>
  <si>
    <t>0–19</t>
  </si>
  <si>
    <t>20–29</t>
  </si>
  <si>
    <t>30–39</t>
  </si>
  <si>
    <t>40–49</t>
  </si>
  <si>
    <t>50–59</t>
  </si>
  <si>
    <t>60–69</t>
  </si>
  <si>
    <t>70–79</t>
  </si>
  <si>
    <t>80–89</t>
  </si>
  <si>
    <t>90–</t>
  </si>
  <si>
    <t>1–27</t>
  </si>
  <si>
    <t>U07–U10</t>
  </si>
  <si>
    <t>all</t>
  </si>
  <si>
    <t>gram</t>
  </si>
  <si>
    <t>Number of deaths of</t>
  </si>
  <si>
    <t>Percentage distribution of deaths of</t>
  </si>
  <si>
    <t>Deaths of</t>
  </si>
  <si>
    <t xml:space="preserve"> infants under 1 year of age</t>
  </si>
  <si>
    <t xml:space="preserve"> infants under 1 year of age per thousand live births of corresponding weight</t>
  </si>
  <si>
    <t>on the basis of the age structure of the population census in</t>
  </si>
  <si>
    <t>6.1.1. Number and rate of deaths by sex, mean age of the deceased persons</t>
  </si>
  <si>
    <t>Year</t>
  </si>
  <si>
    <t>Number of  deaths</t>
  </si>
  <si>
    <t>Deaths per thousand population of corresponding sex</t>
  </si>
  <si>
    <t>Mean age of the deceased</t>
  </si>
  <si>
    <t>males</t>
  </si>
  <si>
    <t>females</t>
  </si>
  <si>
    <t>total</t>
  </si>
  <si>
    <t>6.1.2. Crude and standardised mortality rates</t>
  </si>
  <si>
    <t>Crude death rates</t>
  </si>
  <si>
    <t>Death rate standardised</t>
  </si>
  <si>
    <t>for the European population</t>
  </si>
  <si>
    <t>6.1.3. Number of deaths, daily average and rate by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</si>
  <si>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</si>
  <si>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</si>
  <si>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</si>
  <si>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</si>
  <si>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</si>
  <si>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</si>
  <si>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</si>
  <si>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</si>
  <si>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</si>
  <si>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</si>
  <si>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</si>
  <si>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</si>
  <si>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</si>
  <si>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Daily average number</t>
  </si>
  <si>
    <t>Death per thousand population</t>
  </si>
  <si>
    <t>6.1.4. Number of deceased persons by place of death and by the person who stated the cause of death</t>
  </si>
  <si>
    <t>Place of death</t>
  </si>
  <si>
    <t>The cause of death was stated</t>
  </si>
  <si>
    <t>hospital</t>
  </si>
  <si>
    <t>other</t>
  </si>
  <si>
    <t>by a physician</t>
  </si>
  <si>
    <t>through autopsy 
by a physician</t>
  </si>
  <si>
    <t>Percentage distribution</t>
  </si>
  <si>
    <t>6.1.5. Number and rate of deceased males by age group</t>
  </si>
  <si>
    <t>year-old</t>
  </si>
  <si>
    <t>Deaths per thousand males of corresponding age</t>
  </si>
  <si>
    <t>6.1.6. Number and rate of deceased females by age group</t>
  </si>
  <si>
    <t>Deaths per thousand females of corresponding age</t>
  </si>
  <si>
    <t>6.1.7. Number and rate of deceased persons by age group</t>
  </si>
  <si>
    <t>Deaths per thousand population of corresponding age</t>
  </si>
  <si>
    <t>6.1.8. Average life expectancy at certain ages [year]</t>
  </si>
  <si>
    <t>Males</t>
  </si>
  <si>
    <t>Females</t>
  </si>
  <si>
    <t>6.1.9. Number of deaths by cause of death</t>
  </si>
  <si>
    <t>Code</t>
  </si>
  <si>
    <t>Cause of death</t>
  </si>
  <si>
    <t>Tuberculosis (late effects too)</t>
  </si>
  <si>
    <t>Other infectious and parasitic diseases</t>
  </si>
  <si>
    <t>Malignant neoplasms of lip, oral cavity and pharynx</t>
  </si>
  <si>
    <t>Malignant neoplasms of stomach and intestines</t>
  </si>
  <si>
    <t>Malignant neoplasms of rectum</t>
  </si>
  <si>
    <t>Malignant neoplasms of liver, gall-bladder and bile ducts</t>
  </si>
  <si>
    <t>Malignant neoplasms of pancreas</t>
  </si>
  <si>
    <t>Malignant neoplasms of larynx, trachea, bronchus, lungs and pleura</t>
  </si>
  <si>
    <t>Malignant neoplasms of breast</t>
  </si>
  <si>
    <t>Malignant neoplasms of female genital organs</t>
  </si>
  <si>
    <t>Malignant neoplasms of prostate</t>
  </si>
  <si>
    <t>Leukaemia</t>
  </si>
  <si>
    <t>Other malignant neoplasms</t>
  </si>
  <si>
    <t>In situ, neoplasms of benign, uncertain or unknown behaviour</t>
  </si>
  <si>
    <t>Diabetes mellitus</t>
  </si>
  <si>
    <t>Acute rheumatic fever</t>
  </si>
  <si>
    <t>Chronic rheumatic heart diseases</t>
  </si>
  <si>
    <t>Hypertensive disease</t>
  </si>
  <si>
    <t>Ischaemic heart diseases</t>
  </si>
  <si>
    <t>Other forms of heart disease</t>
  </si>
  <si>
    <t>Cerebrovascular diseases</t>
  </si>
  <si>
    <t>Influenza</t>
  </si>
  <si>
    <t>Pneumonia</t>
  </si>
  <si>
    <t>Bronchitis, emphysema and asthma</t>
  </si>
  <si>
    <t>Gastric and duodenal ulcer</t>
  </si>
  <si>
    <t>Intestinal obstruction and hernia</t>
  </si>
  <si>
    <t>Diseases of liver</t>
  </si>
  <si>
    <t>Nephritis, nephritic syndrome and nephrosis</t>
  </si>
  <si>
    <t>Hyperplasia of prostate</t>
  </si>
  <si>
    <t>Abortion</t>
  </si>
  <si>
    <t>Other diseases of pregnancy, childbirth and puerperium</t>
  </si>
  <si>
    <t>Certain conditions originating in the perinatal period</t>
  </si>
  <si>
    <t>Congenital malformations</t>
  </si>
  <si>
    <t>Symptoms and ill-defined conditions</t>
  </si>
  <si>
    <t>Covid-19</t>
  </si>
  <si>
    <t>Total other diseases</t>
  </si>
  <si>
    <t>Motor vehicle accidents</t>
  </si>
  <si>
    <t>Total other accidents</t>
  </si>
  <si>
    <t>Suicide and self-harm</t>
  </si>
  <si>
    <t>Homicide and injury purposely inflicted by other persons, other injuries</t>
  </si>
  <si>
    <t>6.1.10. Deaths per hundred thousand population by cause of death</t>
  </si>
  <si>
    <t>6.1.11. Number and rate of deceased persons by group of causes of death</t>
  </si>
  <si>
    <t>Infectious and parasitic diseases</t>
  </si>
  <si>
    <t>Neoplasms</t>
  </si>
  <si>
    <t>Diseases of the circulatory system</t>
  </si>
  <si>
    <t>Diseases of the respiratory system</t>
  </si>
  <si>
    <t>Diseases of the digestive system</t>
  </si>
  <si>
    <t>External causes of morbidity and mortality</t>
  </si>
  <si>
    <t>Other causes of death</t>
  </si>
  <si>
    <t>Of which: Covid-19</t>
  </si>
  <si>
    <t>Deaths per hundred thousand population</t>
  </si>
  <si>
    <t>6.1.12. Number and rate of infant deaths</t>
  </si>
  <si>
    <t>Number of deaths under 1 year of age</t>
  </si>
  <si>
    <t>Deaths under 1 year of age per thousand live births</t>
  </si>
  <si>
    <t>Net infant mortality rate</t>
  </si>
  <si>
    <t>6.1.13. Deaths of infants born in the same year</t>
  </si>
  <si>
    <t>Year of birth</t>
  </si>
  <si>
    <t>Live births</t>
  </si>
  <si>
    <t>Of which: deaths before reaching 1 year of age</t>
  </si>
  <si>
    <t>Deaths before reaching 1 year of age, out of thousand live births</t>
  </si>
  <si>
    <t>6.1.14. Infant deaths by sex</t>
  </si>
  <si>
    <t>Number of deaths
 under 1 year of age</t>
  </si>
  <si>
    <t>Percentage distribution of deaths under 1 year of age</t>
  </si>
  <si>
    <t>Deaths of infants of corresponding sex under 1 year of age per thousand live births</t>
  </si>
  <si>
    <t>6.1.15. Infant deaths by birth weight</t>
  </si>
  <si>
    <t>6.1.16. Number, daily average and rate of infant deaths by month</t>
  </si>
  <si>
    <t>6.1.17. Infant deaths by age group</t>
  </si>
  <si>
    <t>Of which:</t>
  </si>
  <si>
    <t>day-old</t>
  </si>
  <si>
    <t>month-old</t>
  </si>
  <si>
    <t>6.1.18. Infant deaths by birth order</t>
  </si>
  <si>
    <t>Total birth order</t>
  </si>
  <si>
    <t>Deaths under 1 year of age per thousand live births of corresponding total birth order</t>
  </si>
  <si>
    <t>6.1.19. Infant deaths by age group of mothers</t>
  </si>
  <si>
    <t>Unknown</t>
  </si>
  <si>
    <t>Deaths under 1 year of age per thousand live births to mothers of corresponding age</t>
  </si>
  <si>
    <t>6.1.20. Number and rate of infant deaths by group of causes of death</t>
  </si>
  <si>
    <t>Diseases of the nervous system and sense organs</t>
  </si>
  <si>
    <t>Conditions originating in the perinatal period</t>
  </si>
  <si>
    <t>Other diseases</t>
  </si>
  <si>
    <t>6.1.21. Perinatal deaths</t>
  </si>
  <si>
    <t>Grand total</t>
  </si>
  <si>
    <t>day-old infants</t>
  </si>
  <si>
    <t>Perinatal deaths per thousand births</t>
  </si>
  <si>
    <t>6.1.22. Number and rate of deceased persons having had usual residence in Hungary, by sex, mean age of deceased persons</t>
  </si>
  <si>
    <t>6.1.23. Number and rate of deceased persons having had usual residence in Hungary, by age group and sex</t>
  </si>
  <si>
    <t>boys</t>
  </si>
  <si>
    <t>girls</t>
  </si>
  <si>
    <t>infants under 1 year of age, %</t>
  </si>
  <si>
    <r>
      <t>1</t>
    </r>
    <r>
      <rPr>
        <vertAlign val="superscript"/>
        <sz val="8"/>
        <rFont val="Arial"/>
        <family val="2"/>
        <charset val="238"/>
      </rPr>
      <t>st</t>
    </r>
  </si>
  <si>
    <r>
      <t>2</t>
    </r>
    <r>
      <rPr>
        <vertAlign val="superscript"/>
        <sz val="8"/>
        <rFont val="Arial"/>
        <family val="2"/>
        <charset val="238"/>
      </rPr>
      <t>nd</t>
    </r>
  </si>
  <si>
    <r>
      <t>3</t>
    </r>
    <r>
      <rPr>
        <vertAlign val="superscript"/>
        <sz val="8"/>
        <rFont val="Arial"/>
        <family val="2"/>
        <charset val="238"/>
      </rPr>
      <t>rd</t>
    </r>
  </si>
  <si>
    <r>
      <t>4</t>
    </r>
    <r>
      <rPr>
        <vertAlign val="superscript"/>
        <sz val="8"/>
        <rFont val="Arial"/>
        <family val="2"/>
        <charset val="238"/>
      </rPr>
      <t>th</t>
    </r>
  </si>
  <si>
    <r>
      <t>5</t>
    </r>
    <r>
      <rPr>
        <vertAlign val="superscript"/>
        <sz val="8"/>
        <rFont val="Arial"/>
        <family val="2"/>
        <charset val="238"/>
      </rPr>
      <t>th</t>
    </r>
  </si>
  <si>
    <r>
      <t>6</t>
    </r>
    <r>
      <rPr>
        <vertAlign val="superscript"/>
        <sz val="8"/>
        <rFont val="Arial"/>
        <family val="2"/>
        <charset val="238"/>
      </rPr>
      <t>th</t>
    </r>
  </si>
  <si>
    <r>
      <t>7</t>
    </r>
    <r>
      <rPr>
        <vertAlign val="superscript"/>
        <sz val="8"/>
        <rFont val="Arial"/>
        <family val="2"/>
        <charset val="238"/>
      </rPr>
      <t>th</t>
    </r>
  </si>
  <si>
    <r>
      <t>8</t>
    </r>
    <r>
      <rPr>
        <vertAlign val="superscript"/>
        <sz val="8"/>
        <rFont val="Arial"/>
        <family val="2"/>
        <charset val="238"/>
      </rPr>
      <t>th</t>
    </r>
  </si>
  <si>
    <r>
      <t>9</t>
    </r>
    <r>
      <rPr>
        <vertAlign val="superscript"/>
        <sz val="8"/>
        <rFont val="Arial"/>
        <family val="2"/>
        <charset val="238"/>
      </rPr>
      <t>th</t>
    </r>
  </si>
  <si>
    <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</si>
  <si>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Late foetal deaths</t>
  </si>
  <si>
    <t>Total deaths of 0–6 day-old infants</t>
  </si>
  <si>
    <t>6.1.24. Number and rate of deaths of infants under one year of age having had usual residence in Hungary, by sex and age group</t>
  </si>
  <si>
    <t>Table of Contents</t>
  </si>
  <si>
    <t>6. Death</t>
  </si>
  <si>
    <t>6.1. Summary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</si>
</sst>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_)"/>
    <numFmt numFmtId="166" formatCode="#,##0.0"/>
    <numFmt numFmtId="167" formatCode="#,##0.0;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vertAlign val="superscript"/>
      <sz val="8"/>
      <name val="Arial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 applyProtection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/>
    </xf>
    <xf numFmtId="166" fontId="3" fillId="0" borderId="0" xfId="0" applyNumberFormat="1" applyFont="1" applyAlignment="1"/>
    <xf numFmtId="166" fontId="3" fillId="0" borderId="0" xfId="0" applyNumberFormat="1" applyFont="1" applyFill="1" applyAlignment="1"/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Fill="1"/>
    <xf numFmtId="1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6" fontId="2" fillId="0" borderId="0" xfId="0" applyNumberFormat="1" applyFont="1" applyAlignment="1"/>
    <xf numFmtId="166" fontId="4" fillId="0" borderId="0" xfId="0" applyNumberFormat="1" applyFont="1" applyAlignment="1">
      <alignment horizontal="right"/>
    </xf>
    <xf numFmtId="166" fontId="2" fillId="0" borderId="0" xfId="0" applyNumberFormat="1" applyFont="1" applyFill="1" applyAlignme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/>
    <xf numFmtId="167" fontId="2" fillId="0" borderId="0" xfId="0" applyNumberFormat="1" applyFont="1"/>
    <xf numFmtId="167" fontId="2" fillId="0" borderId="0" xfId="0" applyNumberFormat="1" applyFont="1" applyBorder="1"/>
    <xf numFmtId="167" fontId="2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166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66" fontId="5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 applyProtection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right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65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Border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indent="3"/>
    </xf>
    <xf numFmtId="0" fontId="5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top" indent="3"/>
    </xf>
    <xf numFmtId="0" fontId="2" fillId="0" borderId="3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3" fillId="0" borderId="0" xfId="0" applyFont="1" applyAlignment="1"/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12" fillId="0" borderId="0" xfId="1" applyFont="1"/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/>
    <xf numFmtId="0" fontId="4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ACA899"/>
      <rgbColor rgb="00F7F7E7"/>
      <rgbColor rgb="00D4D0C8"/>
      <rgbColor rgb="00DFE0D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4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4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5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6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7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printerSettings" Target="../printerSettings/printerSettings8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88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9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zoomScaleNormal="100" workbookViewId="0"/>
  </sheetViews>
  <sheetFormatPr defaultColWidth="9.109375" defaultRowHeight="13.2" x14ac:dyDescent="0.25"/>
  <cols>
    <col min="1" max="1" width="110.33203125" style="145" bestFit="1" customWidth="1"/>
    <col min="2" max="16384" width="9.109375" style="145"/>
  </cols>
  <sheetData>
    <row r="1" spans="1:1" ht="15.6" x14ac:dyDescent="0.3">
      <c r="A1" s="146" t="s">
        <v>239</v>
      </c>
    </row>
    <row r="4" spans="1:1" x14ac:dyDescent="0.25">
      <c r="A4" s="144" t="s">
        <v>238</v>
      </c>
    </row>
    <row r="5" spans="1:1" x14ac:dyDescent="0.25">
      <c r="A5" s="148" t="s">
        <v>240</v>
      </c>
    </row>
    <row r="6" spans="1:1" x14ac:dyDescent="0.25">
      <c r="A6" s="147" t="s">
        <v>87</v>
      </c>
    </row>
    <row r="7" spans="1:1" x14ac:dyDescent="0.25">
      <c r="A7" s="147" t="s">
        <v>95</v>
      </c>
    </row>
    <row r="8" spans="1:1" x14ac:dyDescent="0.25">
      <c r="A8" s="147" t="s">
        <v>99</v>
      </c>
    </row>
    <row r="9" spans="1:1" x14ac:dyDescent="0.25">
      <c r="A9" s="147" t="s">
        <v>115</v>
      </c>
    </row>
    <row r="10" spans="1:1" x14ac:dyDescent="0.25">
      <c r="A10" s="147" t="s">
        <v>123</v>
      </c>
    </row>
    <row r="11" spans="1:1" x14ac:dyDescent="0.25">
      <c r="A11" s="147" t="s">
        <v>126</v>
      </c>
    </row>
    <row r="12" spans="1:1" x14ac:dyDescent="0.25">
      <c r="A12" s="147" t="s">
        <v>128</v>
      </c>
    </row>
    <row r="13" spans="1:1" x14ac:dyDescent="0.25">
      <c r="A13" s="147" t="s">
        <v>130</v>
      </c>
    </row>
    <row r="14" spans="1:1" x14ac:dyDescent="0.25">
      <c r="A14" s="147" t="s">
        <v>133</v>
      </c>
    </row>
    <row r="15" spans="1:1" x14ac:dyDescent="0.25">
      <c r="A15" s="147" t="s">
        <v>176</v>
      </c>
    </row>
    <row r="16" spans="1:1" x14ac:dyDescent="0.25">
      <c r="A16" s="147" t="s">
        <v>177</v>
      </c>
    </row>
    <row r="17" spans="1:1" x14ac:dyDescent="0.25">
      <c r="A17" s="147" t="s">
        <v>187</v>
      </c>
    </row>
    <row r="18" spans="1:1" x14ac:dyDescent="0.25">
      <c r="A18" s="147" t="s">
        <v>191</v>
      </c>
    </row>
    <row r="19" spans="1:1" x14ac:dyDescent="0.25">
      <c r="A19" s="147" t="s">
        <v>196</v>
      </c>
    </row>
    <row r="20" spans="1:1" x14ac:dyDescent="0.25">
      <c r="A20" s="147" t="s">
        <v>200</v>
      </c>
    </row>
    <row r="21" spans="1:1" x14ac:dyDescent="0.25">
      <c r="A21" s="147" t="s">
        <v>201</v>
      </c>
    </row>
    <row r="22" spans="1:1" x14ac:dyDescent="0.25">
      <c r="A22" s="147" t="s">
        <v>202</v>
      </c>
    </row>
    <row r="23" spans="1:1" x14ac:dyDescent="0.25">
      <c r="A23" s="147" t="s">
        <v>206</v>
      </c>
    </row>
    <row r="24" spans="1:1" x14ac:dyDescent="0.25">
      <c r="A24" s="147" t="s">
        <v>209</v>
      </c>
    </row>
    <row r="25" spans="1:1" x14ac:dyDescent="0.25">
      <c r="A25" s="147" t="s">
        <v>212</v>
      </c>
    </row>
    <row r="26" spans="1:1" x14ac:dyDescent="0.25">
      <c r="A26" s="147" t="s">
        <v>216</v>
      </c>
    </row>
    <row r="27" spans="1:1" x14ac:dyDescent="0.25">
      <c r="A27" s="147" t="s">
        <v>220</v>
      </c>
    </row>
    <row r="28" spans="1:1" x14ac:dyDescent="0.25">
      <c r="A28" s="147" t="s">
        <v>221</v>
      </c>
    </row>
    <row r="29" spans="1:1" x14ac:dyDescent="0.25">
      <c r="A29" s="147" t="s">
        <v>237</v>
      </c>
    </row>
  </sheetData>
  <hyperlinks>
    <hyperlink ref="A6" location="A_6_1_1!A1" display="6.1.1. Number and rate of deaths by sex, mean age of the deceased persons"/>
    <hyperlink ref="A7" location="A_6_1_2!A1" display="6.1.2. Crude and standardised mortality rates"/>
    <hyperlink ref="A8" location="A_6_1_3!A1" display="6.1.3. Number of deaths, daily average and rate by month"/>
    <hyperlink ref="A9" location="A_6_1_4!A1" display="6.1.4. Number of deceased persons by place of death and by the person who stated the cause of death"/>
    <hyperlink ref="A10" location="A_6_1_5!A1" display="6.1.5. Number and rate of deceased males by age group"/>
    <hyperlink ref="A11" location="A_6_1_6!A1" display="6.1.6. Number and rate of deceased females by age group"/>
    <hyperlink ref="A12" location="A_6_1_7!A1" display="6.1.7. Number and rate of deceased persons by age group"/>
    <hyperlink ref="A13" location="A_6_1_8!A1" display="6.1.8. Average life expectancy at certain ages [year]"/>
    <hyperlink ref="A14" location="A_6_1_9!A1" display="6.1.9. Number of deaths by cause of death"/>
    <hyperlink ref="A15" location="A_6_1_10!A1" display="6.1.10. Deaths per hundred thousand population by cause of death"/>
    <hyperlink ref="A16" location="A_6_1_11!A1" display="6.1.11. Number and rate of deceased persons by group of causes of death"/>
    <hyperlink ref="A17" location="A_6_1_12!A1" display="6.1.12. Number and rate of infant deaths"/>
    <hyperlink ref="A18" location="A_6_1_13!A1" display="6.1.13. Deaths of infants born in the same year"/>
    <hyperlink ref="A19" location="A_6_1_14!A1" display="6.1.14. Infant deaths by sex"/>
    <hyperlink ref="A20" location="A_6_1_15!A1" display="6.1.15. Infant deaths by birth weight"/>
    <hyperlink ref="A21" location="A_6_1_16!A1" display="6.1.16. Number, daily average and rate of infant deaths by month"/>
    <hyperlink ref="A22" location="A_6_1_17!A1" display="6.1.17. Infant deaths by age group"/>
    <hyperlink ref="A23" location="A_6_1_18!A1" display="6.1.18. Infant deaths by birth order"/>
    <hyperlink ref="A24" location="A_6_1_19!A1" display="6.1.19. Infant deaths by age group of mothers"/>
    <hyperlink ref="A25" location="A_6_1_20!A1" display="6.1.20. Number and rate of infant deaths by group of causes of death"/>
    <hyperlink ref="A26" location="A_6_1_21!A1" display="6.1.21. Perinatal deaths"/>
    <hyperlink ref="A27" location="A_6_1_22!A1" display="6.1.22. Number and rate of deceased persons having had usual residence in Hungary, by sex, mean age of deceased persons"/>
    <hyperlink ref="A28" location="A_6_1_23!A1" display="6.1.23. Number and rate of deceased persons having had usual residence in Hungary, by age group and sex"/>
    <hyperlink ref="A29" location="A_6_1_24!A1" display="6.1.24. Number and rate of deaths of infants under one year of age having had usual residence in Hungary, by sex and age group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T43"/>
  <sheetViews>
    <sheetView zoomScaleNormal="100" workbookViewId="0"/>
  </sheetViews>
  <sheetFormatPr defaultColWidth="10.6640625" defaultRowHeight="10.199999999999999" x14ac:dyDescent="0.2"/>
  <cols>
    <col min="1" max="1" width="13.44140625" style="88" customWidth="1"/>
    <col min="2" max="2" width="29.6640625" style="73" customWidth="1"/>
    <col min="3" max="20" width="7.33203125" style="73" customWidth="1"/>
    <col min="21" max="21" width="10.6640625" style="73"/>
    <col min="22" max="22" width="8.33203125" style="73" customWidth="1"/>
    <col min="23" max="16384" width="10.6640625" style="73"/>
  </cols>
  <sheetData>
    <row r="1" spans="1:20" ht="20.100000000000001" customHeight="1" thickBot="1" x14ac:dyDescent="0.25">
      <c r="A1" s="117" t="s">
        <v>133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20" ht="24.9" customHeight="1" x14ac:dyDescent="0.2">
      <c r="A2" s="75" t="s">
        <v>134</v>
      </c>
      <c r="B2" s="76" t="s">
        <v>135</v>
      </c>
      <c r="C2" s="77">
        <v>1949</v>
      </c>
      <c r="D2" s="77">
        <v>1960</v>
      </c>
      <c r="E2" s="77">
        <v>1970</v>
      </c>
      <c r="F2" s="77">
        <v>1980</v>
      </c>
      <c r="G2" s="77">
        <v>1990</v>
      </c>
      <c r="H2" s="77">
        <v>2000</v>
      </c>
      <c r="I2" s="78">
        <v>2010</v>
      </c>
      <c r="J2" s="78">
        <v>2011</v>
      </c>
      <c r="K2" s="78">
        <v>2012</v>
      </c>
      <c r="L2" s="78">
        <v>2013</v>
      </c>
      <c r="M2" s="78">
        <v>2014</v>
      </c>
      <c r="N2" s="78">
        <v>2015</v>
      </c>
      <c r="O2" s="78">
        <v>2016</v>
      </c>
      <c r="P2" s="78">
        <v>2017</v>
      </c>
      <c r="Q2" s="78">
        <v>2018</v>
      </c>
      <c r="R2" s="78">
        <v>2019</v>
      </c>
      <c r="S2" s="78">
        <v>2020</v>
      </c>
      <c r="T2" s="78">
        <v>2021</v>
      </c>
    </row>
    <row r="3" spans="1:20" ht="11.25" customHeight="1" x14ac:dyDescent="0.2">
      <c r="A3" s="79" t="s">
        <v>20</v>
      </c>
      <c r="B3" s="80" t="s">
        <v>136</v>
      </c>
      <c r="C3" s="91">
        <v>8887</v>
      </c>
      <c r="D3" s="91">
        <v>3097</v>
      </c>
      <c r="E3" s="91">
        <v>1990</v>
      </c>
      <c r="F3" s="91">
        <v>1245</v>
      </c>
      <c r="G3" s="91">
        <v>699</v>
      </c>
      <c r="H3" s="92">
        <v>391</v>
      </c>
      <c r="I3" s="86">
        <v>154</v>
      </c>
      <c r="J3" s="86">
        <v>125</v>
      </c>
      <c r="K3" s="86">
        <v>129</v>
      </c>
      <c r="L3" s="86">
        <v>98</v>
      </c>
      <c r="M3" s="86">
        <v>87</v>
      </c>
      <c r="N3" s="86">
        <v>107</v>
      </c>
      <c r="O3" s="86">
        <v>66</v>
      </c>
      <c r="P3" s="93">
        <v>64</v>
      </c>
      <c r="Q3" s="93">
        <v>85</v>
      </c>
      <c r="R3" s="93">
        <v>63</v>
      </c>
      <c r="S3" s="141">
        <v>55</v>
      </c>
      <c r="T3" s="141">
        <v>57</v>
      </c>
    </row>
    <row r="4" spans="1:20" x14ac:dyDescent="0.2">
      <c r="A4" s="79"/>
      <c r="B4" s="142" t="s">
        <v>137</v>
      </c>
      <c r="C4" s="91">
        <v>2322</v>
      </c>
      <c r="D4" s="91">
        <v>1412</v>
      </c>
      <c r="E4" s="91">
        <v>781</v>
      </c>
      <c r="F4" s="91">
        <v>278</v>
      </c>
      <c r="G4" s="91">
        <v>264</v>
      </c>
      <c r="H4" s="86">
        <v>268</v>
      </c>
      <c r="I4" s="86">
        <v>367</v>
      </c>
      <c r="J4" s="86">
        <v>491</v>
      </c>
      <c r="K4" s="86">
        <v>799</v>
      </c>
      <c r="L4" s="86">
        <v>806</v>
      </c>
      <c r="M4" s="86">
        <v>723</v>
      </c>
      <c r="N4" s="86">
        <v>775</v>
      </c>
      <c r="O4" s="86">
        <v>694</v>
      </c>
      <c r="P4" s="93">
        <v>663</v>
      </c>
      <c r="Q4" s="93">
        <v>643</v>
      </c>
      <c r="R4" s="93">
        <v>623</v>
      </c>
      <c r="S4" s="93">
        <v>701</v>
      </c>
      <c r="T4" s="93">
        <v>842</v>
      </c>
    </row>
    <row r="5" spans="1:20" ht="22.5" customHeight="1" x14ac:dyDescent="0.2">
      <c r="A5" s="79" t="s">
        <v>21</v>
      </c>
      <c r="B5" s="84" t="s">
        <v>138</v>
      </c>
      <c r="C5" s="91">
        <v>252</v>
      </c>
      <c r="D5" s="91">
        <v>272</v>
      </c>
      <c r="E5" s="91">
        <v>373</v>
      </c>
      <c r="F5" s="91">
        <v>699</v>
      </c>
      <c r="G5" s="91">
        <v>1120</v>
      </c>
      <c r="H5" s="86">
        <v>1688</v>
      </c>
      <c r="I5" s="86">
        <v>1524</v>
      </c>
      <c r="J5" s="86">
        <v>1494</v>
      </c>
      <c r="K5" s="86">
        <v>1536</v>
      </c>
      <c r="L5" s="86">
        <v>1431</v>
      </c>
      <c r="M5" s="86">
        <v>1460</v>
      </c>
      <c r="N5" s="86">
        <v>1472</v>
      </c>
      <c r="O5" s="86">
        <v>1395</v>
      </c>
      <c r="P5" s="93">
        <v>1333</v>
      </c>
      <c r="Q5" s="93">
        <v>1316</v>
      </c>
      <c r="R5" s="93">
        <v>1311</v>
      </c>
      <c r="S5" s="93">
        <v>1213</v>
      </c>
      <c r="T5" s="93">
        <v>1148</v>
      </c>
    </row>
    <row r="6" spans="1:20" ht="22.5" customHeight="1" x14ac:dyDescent="0.2">
      <c r="A6" s="79" t="s">
        <v>22</v>
      </c>
      <c r="B6" s="84" t="s">
        <v>139</v>
      </c>
      <c r="C6" s="91">
        <v>5107</v>
      </c>
      <c r="D6" s="91">
        <v>5575</v>
      </c>
      <c r="E6" s="91">
        <v>6159</v>
      </c>
      <c r="F6" s="91">
        <v>5866</v>
      </c>
      <c r="G6" s="91">
        <v>5501</v>
      </c>
      <c r="H6" s="86">
        <v>5155</v>
      </c>
      <c r="I6" s="86">
        <v>4938</v>
      </c>
      <c r="J6" s="86">
        <v>5074</v>
      </c>
      <c r="K6" s="86">
        <v>5080</v>
      </c>
      <c r="L6" s="86">
        <v>5057</v>
      </c>
      <c r="M6" s="86">
        <v>4926</v>
      </c>
      <c r="N6" s="86">
        <v>4803</v>
      </c>
      <c r="O6" s="86">
        <v>4943</v>
      </c>
      <c r="P6" s="93">
        <v>4832</v>
      </c>
      <c r="Q6" s="93">
        <v>4741</v>
      </c>
      <c r="R6" s="93">
        <v>4628</v>
      </c>
      <c r="S6" s="93">
        <v>4575</v>
      </c>
      <c r="T6" s="93">
        <v>4665</v>
      </c>
    </row>
    <row r="7" spans="1:20" ht="11.25" customHeight="1" x14ac:dyDescent="0.2">
      <c r="A7" s="79" t="s">
        <v>23</v>
      </c>
      <c r="B7" s="84" t="s">
        <v>140</v>
      </c>
      <c r="C7" s="91">
        <v>320</v>
      </c>
      <c r="D7" s="91">
        <v>648</v>
      </c>
      <c r="E7" s="91">
        <v>999</v>
      </c>
      <c r="F7" s="91">
        <v>1597</v>
      </c>
      <c r="G7" s="91">
        <v>1721</v>
      </c>
      <c r="H7" s="86">
        <v>1955</v>
      </c>
      <c r="I7" s="86">
        <v>1722</v>
      </c>
      <c r="J7" s="86">
        <v>1759</v>
      </c>
      <c r="K7" s="86">
        <v>1805</v>
      </c>
      <c r="L7" s="86">
        <v>1750</v>
      </c>
      <c r="M7" s="86">
        <v>1810</v>
      </c>
      <c r="N7" s="86">
        <v>1784</v>
      </c>
      <c r="O7" s="86">
        <v>1780</v>
      </c>
      <c r="P7" s="93">
        <v>1716</v>
      </c>
      <c r="Q7" s="93">
        <v>1813</v>
      </c>
      <c r="R7" s="93">
        <v>1720</v>
      </c>
      <c r="S7" s="93">
        <v>1739</v>
      </c>
      <c r="T7" s="93">
        <v>1566</v>
      </c>
    </row>
    <row r="8" spans="1:20" ht="22.5" customHeight="1" x14ac:dyDescent="0.2">
      <c r="A8" s="79" t="s">
        <v>24</v>
      </c>
      <c r="B8" s="84" t="s">
        <v>141</v>
      </c>
      <c r="C8" s="91">
        <v>1380</v>
      </c>
      <c r="D8" s="91">
        <v>1419</v>
      </c>
      <c r="E8" s="91">
        <v>1837</v>
      </c>
      <c r="F8" s="91">
        <v>2092</v>
      </c>
      <c r="G8" s="91">
        <v>2072</v>
      </c>
      <c r="H8" s="86">
        <v>1789</v>
      </c>
      <c r="I8" s="86">
        <v>1379</v>
      </c>
      <c r="J8" s="86">
        <v>1439</v>
      </c>
      <c r="K8" s="86">
        <v>1484</v>
      </c>
      <c r="L8" s="86">
        <v>1469</v>
      </c>
      <c r="M8" s="86">
        <v>1515</v>
      </c>
      <c r="N8" s="86">
        <v>1446</v>
      </c>
      <c r="O8" s="86">
        <v>1442</v>
      </c>
      <c r="P8" s="93">
        <v>1464</v>
      </c>
      <c r="Q8" s="93">
        <v>1442</v>
      </c>
      <c r="R8" s="93">
        <v>1397</v>
      </c>
      <c r="S8" s="93">
        <v>1327</v>
      </c>
      <c r="T8" s="93">
        <v>1248</v>
      </c>
    </row>
    <row r="9" spans="1:20" ht="11.25" customHeight="1" x14ac:dyDescent="0.2">
      <c r="A9" s="79" t="s">
        <v>25</v>
      </c>
      <c r="B9" s="84" t="s">
        <v>142</v>
      </c>
      <c r="C9" s="91">
        <v>154</v>
      </c>
      <c r="D9" s="91">
        <v>502</v>
      </c>
      <c r="E9" s="91">
        <v>900</v>
      </c>
      <c r="F9" s="91">
        <v>1181</v>
      </c>
      <c r="G9" s="91">
        <v>1460</v>
      </c>
      <c r="H9" s="86">
        <v>1546</v>
      </c>
      <c r="I9" s="86">
        <v>1848</v>
      </c>
      <c r="J9" s="86">
        <v>1850</v>
      </c>
      <c r="K9" s="86">
        <v>2003</v>
      </c>
      <c r="L9" s="86">
        <v>1976</v>
      </c>
      <c r="M9" s="86">
        <v>1999</v>
      </c>
      <c r="N9" s="86">
        <v>1978</v>
      </c>
      <c r="O9" s="86">
        <v>2178</v>
      </c>
      <c r="P9" s="93">
        <v>2228</v>
      </c>
      <c r="Q9" s="93">
        <v>2153</v>
      </c>
      <c r="R9" s="93">
        <v>2119</v>
      </c>
      <c r="S9" s="93">
        <v>2168</v>
      </c>
      <c r="T9" s="93">
        <v>2008</v>
      </c>
    </row>
    <row r="10" spans="1:20" ht="22.5" customHeight="1" x14ac:dyDescent="0.2">
      <c r="A10" s="79" t="s">
        <v>26</v>
      </c>
      <c r="B10" s="84" t="s">
        <v>143</v>
      </c>
      <c r="C10" s="91">
        <v>1081</v>
      </c>
      <c r="D10" s="91">
        <v>2301</v>
      </c>
      <c r="E10" s="91">
        <v>3822</v>
      </c>
      <c r="F10" s="91">
        <v>5665</v>
      </c>
      <c r="G10" s="91">
        <v>7572</v>
      </c>
      <c r="H10" s="86">
        <v>8454</v>
      </c>
      <c r="I10" s="86">
        <v>9260</v>
      </c>
      <c r="J10" s="86">
        <v>9137</v>
      </c>
      <c r="K10" s="86">
        <v>9471</v>
      </c>
      <c r="L10" s="86">
        <v>9177</v>
      </c>
      <c r="M10" s="86">
        <v>9295</v>
      </c>
      <c r="N10" s="86">
        <v>9268</v>
      </c>
      <c r="O10" s="86">
        <v>9400</v>
      </c>
      <c r="P10" s="93">
        <v>9331</v>
      </c>
      <c r="Q10" s="93">
        <v>9207</v>
      </c>
      <c r="R10" s="93">
        <v>9005</v>
      </c>
      <c r="S10" s="93">
        <v>8706</v>
      </c>
      <c r="T10" s="93">
        <v>8277</v>
      </c>
    </row>
    <row r="11" spans="1:20" ht="11.25" customHeight="1" x14ac:dyDescent="0.2">
      <c r="A11" s="79" t="s">
        <v>27</v>
      </c>
      <c r="B11" s="84" t="s">
        <v>144</v>
      </c>
      <c r="C11" s="91">
        <v>519</v>
      </c>
      <c r="D11" s="91">
        <v>845</v>
      </c>
      <c r="E11" s="91">
        <v>1285</v>
      </c>
      <c r="F11" s="91">
        <v>1826</v>
      </c>
      <c r="G11" s="91">
        <v>2119</v>
      </c>
      <c r="H11" s="86">
        <v>2356</v>
      </c>
      <c r="I11" s="86">
        <v>2040</v>
      </c>
      <c r="J11" s="86">
        <v>2159</v>
      </c>
      <c r="K11" s="86">
        <v>2123</v>
      </c>
      <c r="L11" s="86">
        <v>2194</v>
      </c>
      <c r="M11" s="86">
        <v>2133</v>
      </c>
      <c r="N11" s="86">
        <v>2250</v>
      </c>
      <c r="O11" s="86">
        <v>2248</v>
      </c>
      <c r="P11" s="93">
        <v>2138</v>
      </c>
      <c r="Q11" s="93">
        <v>2149</v>
      </c>
      <c r="R11" s="93">
        <v>2200</v>
      </c>
      <c r="S11" s="93">
        <v>2227</v>
      </c>
      <c r="T11" s="93">
        <v>2194</v>
      </c>
    </row>
    <row r="12" spans="1:20" ht="22.5" customHeight="1" x14ac:dyDescent="0.2">
      <c r="A12" s="79" t="s">
        <v>28</v>
      </c>
      <c r="B12" s="84" t="s">
        <v>145</v>
      </c>
      <c r="C12" s="91">
        <v>1527</v>
      </c>
      <c r="D12" s="91">
        <v>1849</v>
      </c>
      <c r="E12" s="91">
        <v>1903</v>
      </c>
      <c r="F12" s="91">
        <v>2120</v>
      </c>
      <c r="G12" s="91">
        <v>1869</v>
      </c>
      <c r="H12" s="86">
        <v>1761</v>
      </c>
      <c r="I12" s="86">
        <v>1603</v>
      </c>
      <c r="J12" s="86">
        <v>1679</v>
      </c>
      <c r="K12" s="86">
        <v>1710</v>
      </c>
      <c r="L12" s="86">
        <v>1716</v>
      </c>
      <c r="M12" s="86">
        <v>1752</v>
      </c>
      <c r="N12" s="86">
        <v>1755</v>
      </c>
      <c r="O12" s="86">
        <v>1699</v>
      </c>
      <c r="P12" s="93">
        <v>1685</v>
      </c>
      <c r="Q12" s="93">
        <v>1735</v>
      </c>
      <c r="R12" s="93">
        <v>1672</v>
      </c>
      <c r="S12" s="93">
        <v>1719</v>
      </c>
      <c r="T12" s="93">
        <v>1705</v>
      </c>
    </row>
    <row r="13" spans="1:20" ht="11.25" customHeight="1" x14ac:dyDescent="0.2">
      <c r="A13" s="79" t="s">
        <v>29</v>
      </c>
      <c r="B13" s="84" t="s">
        <v>146</v>
      </c>
      <c r="C13" s="91">
        <v>208</v>
      </c>
      <c r="D13" s="91">
        <v>586</v>
      </c>
      <c r="E13" s="91">
        <v>970</v>
      </c>
      <c r="F13" s="91">
        <v>1231</v>
      </c>
      <c r="G13" s="91">
        <v>1237</v>
      </c>
      <c r="H13" s="86">
        <v>1399</v>
      </c>
      <c r="I13" s="86">
        <v>1209</v>
      </c>
      <c r="J13" s="86">
        <v>1198</v>
      </c>
      <c r="K13" s="86">
        <v>1125</v>
      </c>
      <c r="L13" s="86">
        <v>1211</v>
      </c>
      <c r="M13" s="86">
        <v>1280</v>
      </c>
      <c r="N13" s="86">
        <v>1258</v>
      </c>
      <c r="O13" s="86">
        <v>1301</v>
      </c>
      <c r="P13" s="93">
        <v>1389</v>
      </c>
      <c r="Q13" s="93">
        <v>1314</v>
      </c>
      <c r="R13" s="93">
        <v>1318</v>
      </c>
      <c r="S13" s="93">
        <v>1354</v>
      </c>
      <c r="T13" s="93">
        <v>1320</v>
      </c>
    </row>
    <row r="14" spans="1:20" ht="11.25" customHeight="1" x14ac:dyDescent="0.2">
      <c r="A14" s="79" t="s">
        <v>30</v>
      </c>
      <c r="B14" s="84" t="s">
        <v>147</v>
      </c>
      <c r="C14" s="91" t="s">
        <v>0</v>
      </c>
      <c r="D14" s="91">
        <v>521</v>
      </c>
      <c r="E14" s="91">
        <v>641</v>
      </c>
      <c r="F14" s="91">
        <v>825</v>
      </c>
      <c r="G14" s="91">
        <v>928</v>
      </c>
      <c r="H14" s="86">
        <v>948</v>
      </c>
      <c r="I14" s="86">
        <v>912</v>
      </c>
      <c r="J14" s="86">
        <v>948</v>
      </c>
      <c r="K14" s="86">
        <v>915</v>
      </c>
      <c r="L14" s="86">
        <v>909</v>
      </c>
      <c r="M14" s="86">
        <v>886</v>
      </c>
      <c r="N14" s="86">
        <v>959</v>
      </c>
      <c r="O14" s="86">
        <v>899</v>
      </c>
      <c r="P14" s="93">
        <v>865</v>
      </c>
      <c r="Q14" s="93">
        <v>955</v>
      </c>
      <c r="R14" s="93">
        <v>893</v>
      </c>
      <c r="S14" s="93">
        <v>815</v>
      </c>
      <c r="T14" s="93">
        <v>775</v>
      </c>
    </row>
    <row r="15" spans="1:20" ht="11.25" customHeight="1" x14ac:dyDescent="0.2">
      <c r="A15" s="79"/>
      <c r="B15" s="84" t="s">
        <v>148</v>
      </c>
      <c r="C15" s="91">
        <v>1580</v>
      </c>
      <c r="D15" s="91">
        <v>2377</v>
      </c>
      <c r="E15" s="91">
        <v>3351</v>
      </c>
      <c r="F15" s="91">
        <v>4448</v>
      </c>
      <c r="G15" s="91">
        <v>5272</v>
      </c>
      <c r="H15" s="86">
        <v>6229</v>
      </c>
      <c r="I15" s="86">
        <v>6025</v>
      </c>
      <c r="J15" s="86">
        <v>5933</v>
      </c>
      <c r="K15" s="86">
        <v>5972</v>
      </c>
      <c r="L15" s="86">
        <v>5858</v>
      </c>
      <c r="M15" s="86">
        <v>5692</v>
      </c>
      <c r="N15" s="86">
        <v>5819</v>
      </c>
      <c r="O15" s="86">
        <v>5702</v>
      </c>
      <c r="P15" s="93">
        <v>5863</v>
      </c>
      <c r="Q15" s="93">
        <v>5761</v>
      </c>
      <c r="R15" s="93">
        <v>5749</v>
      </c>
      <c r="S15" s="93">
        <v>5780</v>
      </c>
      <c r="T15" s="93">
        <v>5687</v>
      </c>
    </row>
    <row r="16" spans="1:20" ht="22.5" customHeight="1" x14ac:dyDescent="0.2">
      <c r="A16" s="79" t="s">
        <v>31</v>
      </c>
      <c r="B16" s="84" t="s">
        <v>149</v>
      </c>
      <c r="C16" s="91">
        <v>435</v>
      </c>
      <c r="D16" s="91">
        <v>495</v>
      </c>
      <c r="E16" s="91">
        <v>399</v>
      </c>
      <c r="F16" s="91">
        <v>387</v>
      </c>
      <c r="G16" s="91">
        <v>350</v>
      </c>
      <c r="H16" s="86">
        <v>399</v>
      </c>
      <c r="I16" s="86">
        <v>616</v>
      </c>
      <c r="J16" s="86">
        <v>604</v>
      </c>
      <c r="K16" s="86">
        <v>566</v>
      </c>
      <c r="L16" s="86">
        <v>526</v>
      </c>
      <c r="M16" s="86">
        <v>544</v>
      </c>
      <c r="N16" s="86">
        <v>529</v>
      </c>
      <c r="O16" s="86">
        <v>631</v>
      </c>
      <c r="P16" s="93">
        <v>704</v>
      </c>
      <c r="Q16" s="93">
        <v>664</v>
      </c>
      <c r="R16" s="93">
        <v>626</v>
      </c>
      <c r="S16" s="93">
        <v>828</v>
      </c>
      <c r="T16" s="93">
        <v>772</v>
      </c>
    </row>
    <row r="17" spans="1:20" ht="11.25" customHeight="1" x14ac:dyDescent="0.2">
      <c r="A17" s="79" t="s">
        <v>32</v>
      </c>
      <c r="B17" s="84" t="s">
        <v>150</v>
      </c>
      <c r="C17" s="91">
        <v>359</v>
      </c>
      <c r="D17" s="91">
        <v>786</v>
      </c>
      <c r="E17" s="91">
        <v>841</v>
      </c>
      <c r="F17" s="91">
        <v>2031</v>
      </c>
      <c r="G17" s="91">
        <v>1964</v>
      </c>
      <c r="H17" s="86">
        <v>2280</v>
      </c>
      <c r="I17" s="86">
        <v>2559</v>
      </c>
      <c r="J17" s="86">
        <v>2782</v>
      </c>
      <c r="K17" s="86">
        <v>2843</v>
      </c>
      <c r="L17" s="86">
        <v>2584</v>
      </c>
      <c r="M17" s="86">
        <v>2583</v>
      </c>
      <c r="N17" s="86">
        <v>2771</v>
      </c>
      <c r="O17" s="86">
        <v>2786</v>
      </c>
      <c r="P17" s="93">
        <v>3097</v>
      </c>
      <c r="Q17" s="93">
        <v>3098</v>
      </c>
      <c r="R17" s="93">
        <v>3072</v>
      </c>
      <c r="S17" s="93">
        <v>3772</v>
      </c>
      <c r="T17" s="93">
        <v>4059</v>
      </c>
    </row>
    <row r="18" spans="1:20" ht="11.25" customHeight="1" x14ac:dyDescent="0.2">
      <c r="A18" s="79" t="s">
        <v>33</v>
      </c>
      <c r="B18" s="84" t="s">
        <v>151</v>
      </c>
      <c r="C18" s="93">
        <v>31</v>
      </c>
      <c r="D18" s="91">
        <v>39</v>
      </c>
      <c r="E18" s="91">
        <v>5</v>
      </c>
      <c r="F18" s="91">
        <v>4</v>
      </c>
      <c r="G18" s="91">
        <v>2</v>
      </c>
      <c r="H18" s="94" t="s">
        <v>34</v>
      </c>
      <c r="I18" s="94" t="s">
        <v>34</v>
      </c>
      <c r="J18" s="94" t="s">
        <v>34</v>
      </c>
      <c r="K18" s="94" t="s">
        <v>34</v>
      </c>
      <c r="L18" s="94" t="s">
        <v>34</v>
      </c>
      <c r="M18" s="94" t="s">
        <v>34</v>
      </c>
      <c r="N18" s="86">
        <v>1</v>
      </c>
      <c r="O18" s="86">
        <v>4</v>
      </c>
      <c r="P18" s="94" t="s">
        <v>34</v>
      </c>
      <c r="Q18" s="94" t="s">
        <v>34</v>
      </c>
      <c r="R18" s="94" t="s">
        <v>34</v>
      </c>
      <c r="S18" s="94">
        <v>2</v>
      </c>
      <c r="T18" s="94" t="s">
        <v>34</v>
      </c>
    </row>
    <row r="19" spans="1:20" ht="11.25" customHeight="1" x14ac:dyDescent="0.2">
      <c r="A19" s="79" t="s">
        <v>35</v>
      </c>
      <c r="B19" s="84" t="s">
        <v>152</v>
      </c>
      <c r="C19" s="95" t="s">
        <v>0</v>
      </c>
      <c r="D19" s="91">
        <v>533</v>
      </c>
      <c r="E19" s="91">
        <v>1029</v>
      </c>
      <c r="F19" s="91">
        <v>1845</v>
      </c>
      <c r="G19" s="91">
        <v>900</v>
      </c>
      <c r="H19" s="86">
        <v>401</v>
      </c>
      <c r="I19" s="86">
        <v>260</v>
      </c>
      <c r="J19" s="86">
        <v>262</v>
      </c>
      <c r="K19" s="86">
        <v>307</v>
      </c>
      <c r="L19" s="86">
        <v>318</v>
      </c>
      <c r="M19" s="86">
        <v>309</v>
      </c>
      <c r="N19" s="86">
        <v>288</v>
      </c>
      <c r="O19" s="86">
        <v>258</v>
      </c>
      <c r="P19" s="93">
        <v>253</v>
      </c>
      <c r="Q19" s="93">
        <v>213</v>
      </c>
      <c r="R19" s="93">
        <v>247</v>
      </c>
      <c r="S19" s="93">
        <v>267</v>
      </c>
      <c r="T19" s="93">
        <v>222</v>
      </c>
    </row>
    <row r="20" spans="1:20" ht="11.25" customHeight="1" x14ac:dyDescent="0.2">
      <c r="A20" s="79" t="s">
        <v>36</v>
      </c>
      <c r="B20" s="84" t="s">
        <v>153</v>
      </c>
      <c r="C20" s="96" t="s">
        <v>0</v>
      </c>
      <c r="D20" s="91">
        <v>2329</v>
      </c>
      <c r="E20" s="91">
        <v>3964</v>
      </c>
      <c r="F20" s="91">
        <v>4392</v>
      </c>
      <c r="G20" s="91">
        <v>5773</v>
      </c>
      <c r="H20" s="86">
        <v>4729</v>
      </c>
      <c r="I20" s="86">
        <v>6767</v>
      </c>
      <c r="J20" s="86">
        <v>6988</v>
      </c>
      <c r="K20" s="86">
        <v>7184</v>
      </c>
      <c r="L20" s="86">
        <v>7633</v>
      </c>
      <c r="M20" s="86">
        <v>7650</v>
      </c>
      <c r="N20" s="86">
        <v>8672</v>
      </c>
      <c r="O20" s="86">
        <v>9273</v>
      </c>
      <c r="P20" s="93">
        <v>9965</v>
      </c>
      <c r="Q20" s="93">
        <v>9593</v>
      </c>
      <c r="R20" s="93">
        <v>9810</v>
      </c>
      <c r="S20" s="93">
        <v>11967</v>
      </c>
      <c r="T20" s="93">
        <v>12694</v>
      </c>
    </row>
    <row r="21" spans="1:20" ht="11.25" customHeight="1" x14ac:dyDescent="0.2">
      <c r="A21" s="79" t="s">
        <v>37</v>
      </c>
      <c r="B21" s="84" t="s">
        <v>154</v>
      </c>
      <c r="C21" s="95" t="s">
        <v>0</v>
      </c>
      <c r="D21" s="91">
        <v>6919</v>
      </c>
      <c r="E21" s="91">
        <v>23534</v>
      </c>
      <c r="F21" s="91">
        <v>25724</v>
      </c>
      <c r="G21" s="91">
        <v>28191</v>
      </c>
      <c r="H21" s="86">
        <v>29799</v>
      </c>
      <c r="I21" s="86">
        <v>33842</v>
      </c>
      <c r="J21" s="86">
        <v>33230</v>
      </c>
      <c r="K21" s="86">
        <v>32951</v>
      </c>
      <c r="L21" s="86">
        <v>32104</v>
      </c>
      <c r="M21" s="86">
        <v>32139</v>
      </c>
      <c r="N21" s="86">
        <v>33007</v>
      </c>
      <c r="O21" s="86">
        <v>31284</v>
      </c>
      <c r="P21" s="93">
        <v>32645</v>
      </c>
      <c r="Q21" s="93">
        <v>32102</v>
      </c>
      <c r="R21" s="93">
        <v>31670</v>
      </c>
      <c r="S21" s="93">
        <v>31935</v>
      </c>
      <c r="T21" s="93">
        <v>31976</v>
      </c>
    </row>
    <row r="22" spans="1:20" ht="11.25" customHeight="1" x14ac:dyDescent="0.2">
      <c r="A22" s="79" t="s">
        <v>38</v>
      </c>
      <c r="B22" s="84" t="s">
        <v>155</v>
      </c>
      <c r="C22" s="93">
        <v>18603</v>
      </c>
      <c r="D22" s="91">
        <v>16699</v>
      </c>
      <c r="E22" s="91">
        <v>8459</v>
      </c>
      <c r="F22" s="91">
        <v>7089</v>
      </c>
      <c r="G22" s="91">
        <v>5264</v>
      </c>
      <c r="H22" s="86">
        <v>4801</v>
      </c>
      <c r="I22" s="86">
        <v>6727</v>
      </c>
      <c r="J22" s="86">
        <v>6420</v>
      </c>
      <c r="K22" s="86">
        <v>6541</v>
      </c>
      <c r="L22" s="86">
        <v>6059</v>
      </c>
      <c r="M22" s="86">
        <v>6335</v>
      </c>
      <c r="N22" s="86">
        <v>6806</v>
      </c>
      <c r="O22" s="86">
        <v>7479</v>
      </c>
      <c r="P22" s="93">
        <v>7194</v>
      </c>
      <c r="Q22" s="93">
        <v>7254</v>
      </c>
      <c r="R22" s="93">
        <v>6381</v>
      </c>
      <c r="S22" s="93">
        <v>6132</v>
      </c>
      <c r="T22" s="93">
        <v>6252</v>
      </c>
    </row>
    <row r="23" spans="1:20" ht="11.25" customHeight="1" x14ac:dyDescent="0.2">
      <c r="A23" s="79" t="s">
        <v>39</v>
      </c>
      <c r="B23" s="84" t="s">
        <v>156</v>
      </c>
      <c r="C23" s="91">
        <v>7904</v>
      </c>
      <c r="D23" s="91">
        <v>14410</v>
      </c>
      <c r="E23" s="91">
        <v>17465</v>
      </c>
      <c r="F23" s="91">
        <v>24829</v>
      </c>
      <c r="G23" s="91">
        <v>21218</v>
      </c>
      <c r="H23" s="86">
        <v>18939</v>
      </c>
      <c r="I23" s="86">
        <v>14001</v>
      </c>
      <c r="J23" s="86">
        <v>13369</v>
      </c>
      <c r="K23" s="86">
        <v>13081</v>
      </c>
      <c r="L23" s="86">
        <v>12828</v>
      </c>
      <c r="M23" s="86">
        <v>12390</v>
      </c>
      <c r="N23" s="86">
        <v>12500</v>
      </c>
      <c r="O23" s="86">
        <v>10701</v>
      </c>
      <c r="P23" s="93">
        <v>11384</v>
      </c>
      <c r="Q23" s="93">
        <v>11267</v>
      </c>
      <c r="R23" s="93">
        <v>11488</v>
      </c>
      <c r="S23" s="93">
        <v>11722</v>
      </c>
      <c r="T23" s="93">
        <v>10734</v>
      </c>
    </row>
    <row r="24" spans="1:20" ht="11.25" customHeight="1" x14ac:dyDescent="0.2">
      <c r="A24" s="79" t="s">
        <v>40</v>
      </c>
      <c r="B24" s="84" t="s">
        <v>157</v>
      </c>
      <c r="C24" s="91">
        <v>548</v>
      </c>
      <c r="D24" s="91">
        <v>2025</v>
      </c>
      <c r="E24" s="91">
        <v>1139</v>
      </c>
      <c r="F24" s="91">
        <v>181</v>
      </c>
      <c r="G24" s="91">
        <v>72</v>
      </c>
      <c r="H24" s="86">
        <v>45</v>
      </c>
      <c r="I24" s="86">
        <v>59</v>
      </c>
      <c r="J24" s="86">
        <v>56</v>
      </c>
      <c r="K24" s="86">
        <v>5</v>
      </c>
      <c r="L24" s="86">
        <v>8</v>
      </c>
      <c r="M24" s="86">
        <v>5</v>
      </c>
      <c r="N24" s="86">
        <v>31</v>
      </c>
      <c r="O24" s="86">
        <v>9</v>
      </c>
      <c r="P24" s="93">
        <v>52</v>
      </c>
      <c r="Q24" s="93">
        <v>66</v>
      </c>
      <c r="R24" s="93">
        <v>63</v>
      </c>
      <c r="S24" s="93">
        <v>36</v>
      </c>
      <c r="T24" s="93">
        <v>1</v>
      </c>
    </row>
    <row r="25" spans="1:20" ht="11.25" customHeight="1" x14ac:dyDescent="0.2">
      <c r="A25" s="79" t="s">
        <v>41</v>
      </c>
      <c r="B25" s="84" t="s">
        <v>158</v>
      </c>
      <c r="C25" s="91">
        <v>9270</v>
      </c>
      <c r="D25" s="91">
        <v>4938</v>
      </c>
      <c r="E25" s="91">
        <v>1724</v>
      </c>
      <c r="F25" s="91">
        <v>1682</v>
      </c>
      <c r="G25" s="91">
        <v>886</v>
      </c>
      <c r="H25" s="86">
        <v>966</v>
      </c>
      <c r="I25" s="86">
        <v>742</v>
      </c>
      <c r="J25" s="86">
        <v>789</v>
      </c>
      <c r="K25" s="86">
        <v>782</v>
      </c>
      <c r="L25" s="86">
        <v>795</v>
      </c>
      <c r="M25" s="86">
        <v>817</v>
      </c>
      <c r="N25" s="86">
        <v>1143</v>
      </c>
      <c r="O25" s="86">
        <v>998</v>
      </c>
      <c r="P25" s="93">
        <v>1125</v>
      </c>
      <c r="Q25" s="93">
        <v>1066</v>
      </c>
      <c r="R25" s="93">
        <v>1101</v>
      </c>
      <c r="S25" s="93">
        <v>1100</v>
      </c>
      <c r="T25" s="93">
        <v>1187</v>
      </c>
    </row>
    <row r="26" spans="1:20" ht="11.25" customHeight="1" x14ac:dyDescent="0.2">
      <c r="A26" s="79" t="s">
        <v>42</v>
      </c>
      <c r="B26" s="84" t="s">
        <v>159</v>
      </c>
      <c r="C26" s="91">
        <v>1234</v>
      </c>
      <c r="D26" s="91">
        <v>3261</v>
      </c>
      <c r="E26" s="91">
        <v>2251</v>
      </c>
      <c r="F26" s="91">
        <v>7049</v>
      </c>
      <c r="G26" s="91">
        <v>4853</v>
      </c>
      <c r="H26" s="86">
        <v>3732</v>
      </c>
      <c r="I26" s="86">
        <v>4589</v>
      </c>
      <c r="J26" s="86">
        <v>4843</v>
      </c>
      <c r="K26" s="86">
        <v>5088</v>
      </c>
      <c r="L26" s="86">
        <v>5291</v>
      </c>
      <c r="M26" s="86">
        <v>5212</v>
      </c>
      <c r="N26" s="86">
        <v>6266</v>
      </c>
      <c r="O26" s="86">
        <v>5490</v>
      </c>
      <c r="P26" s="93">
        <v>6110</v>
      </c>
      <c r="Q26" s="93">
        <v>6093</v>
      </c>
      <c r="R26" s="93">
        <v>6262</v>
      </c>
      <c r="S26" s="93">
        <v>5352</v>
      </c>
      <c r="T26" s="93">
        <v>4783</v>
      </c>
    </row>
    <row r="27" spans="1:20" ht="11.25" customHeight="1" x14ac:dyDescent="0.2">
      <c r="A27" s="79" t="s">
        <v>43</v>
      </c>
      <c r="B27" s="84" t="s">
        <v>160</v>
      </c>
      <c r="C27" s="91">
        <v>544</v>
      </c>
      <c r="D27" s="91">
        <v>540</v>
      </c>
      <c r="E27" s="91">
        <v>941</v>
      </c>
      <c r="F27" s="91">
        <v>1093</v>
      </c>
      <c r="G27" s="91">
        <v>1003</v>
      </c>
      <c r="H27" s="86">
        <v>942</v>
      </c>
      <c r="I27" s="86">
        <v>766</v>
      </c>
      <c r="J27" s="86">
        <v>774</v>
      </c>
      <c r="K27" s="86">
        <v>768</v>
      </c>
      <c r="L27" s="86">
        <v>710</v>
      </c>
      <c r="M27" s="86">
        <v>688</v>
      </c>
      <c r="N27" s="86">
        <v>745</v>
      </c>
      <c r="O27" s="86">
        <v>708</v>
      </c>
      <c r="P27" s="93">
        <v>646</v>
      </c>
      <c r="Q27" s="93">
        <v>710</v>
      </c>
      <c r="R27" s="93">
        <v>697</v>
      </c>
      <c r="S27" s="93">
        <v>622</v>
      </c>
      <c r="T27" s="93">
        <v>725</v>
      </c>
    </row>
    <row r="28" spans="1:20" ht="11.25" customHeight="1" x14ac:dyDescent="0.2">
      <c r="A28" s="79" t="s">
        <v>44</v>
      </c>
      <c r="B28" s="84" t="s">
        <v>161</v>
      </c>
      <c r="C28" s="91">
        <v>868</v>
      </c>
      <c r="D28" s="91">
        <v>837</v>
      </c>
      <c r="E28" s="91">
        <v>732</v>
      </c>
      <c r="F28" s="91">
        <v>569</v>
      </c>
      <c r="G28" s="91">
        <v>462</v>
      </c>
      <c r="H28" s="86">
        <v>332</v>
      </c>
      <c r="I28" s="86">
        <v>420</v>
      </c>
      <c r="J28" s="86">
        <v>443</v>
      </c>
      <c r="K28" s="86">
        <v>424</v>
      </c>
      <c r="L28" s="86">
        <v>425</v>
      </c>
      <c r="M28" s="86">
        <v>381</v>
      </c>
      <c r="N28" s="86">
        <v>421</v>
      </c>
      <c r="O28" s="86">
        <v>430</v>
      </c>
      <c r="P28" s="93">
        <v>370</v>
      </c>
      <c r="Q28" s="93">
        <v>432</v>
      </c>
      <c r="R28" s="93">
        <v>389</v>
      </c>
      <c r="S28" s="93">
        <v>370</v>
      </c>
      <c r="T28" s="93">
        <v>447</v>
      </c>
    </row>
    <row r="29" spans="1:20" ht="11.25" customHeight="1" x14ac:dyDescent="0.2">
      <c r="A29" s="79" t="s">
        <v>45</v>
      </c>
      <c r="B29" s="84" t="s">
        <v>162</v>
      </c>
      <c r="C29" s="91">
        <v>826</v>
      </c>
      <c r="D29" s="91">
        <v>1070</v>
      </c>
      <c r="E29" s="91">
        <v>1462</v>
      </c>
      <c r="F29" s="91">
        <v>3040</v>
      </c>
      <c r="G29" s="91">
        <v>5570</v>
      </c>
      <c r="H29" s="86">
        <v>6883</v>
      </c>
      <c r="I29" s="86">
        <v>4622</v>
      </c>
      <c r="J29" s="86">
        <v>4176</v>
      </c>
      <c r="K29" s="86">
        <v>3697</v>
      </c>
      <c r="L29" s="86">
        <v>3324</v>
      </c>
      <c r="M29" s="86">
        <v>3440</v>
      </c>
      <c r="N29" s="86">
        <v>3306</v>
      </c>
      <c r="O29" s="86">
        <v>3177</v>
      </c>
      <c r="P29" s="93">
        <v>3243</v>
      </c>
      <c r="Q29" s="93">
        <v>3343</v>
      </c>
      <c r="R29" s="93">
        <v>3303</v>
      </c>
      <c r="S29" s="93">
        <v>3361</v>
      </c>
      <c r="T29" s="93">
        <v>3575</v>
      </c>
    </row>
    <row r="30" spans="1:20" ht="22.5" customHeight="1" x14ac:dyDescent="0.2">
      <c r="A30" s="79" t="s">
        <v>46</v>
      </c>
      <c r="B30" s="84" t="s">
        <v>163</v>
      </c>
      <c r="C30" s="91">
        <v>1639</v>
      </c>
      <c r="D30" s="91">
        <v>907</v>
      </c>
      <c r="E30" s="91">
        <v>761</v>
      </c>
      <c r="F30" s="91">
        <v>612</v>
      </c>
      <c r="G30" s="91">
        <v>495</v>
      </c>
      <c r="H30" s="86">
        <v>728</v>
      </c>
      <c r="I30" s="86">
        <v>610</v>
      </c>
      <c r="J30" s="86">
        <v>563</v>
      </c>
      <c r="K30" s="86">
        <v>551</v>
      </c>
      <c r="L30" s="86">
        <v>551</v>
      </c>
      <c r="M30" s="86">
        <v>523</v>
      </c>
      <c r="N30" s="86">
        <v>552</v>
      </c>
      <c r="O30" s="86">
        <v>388</v>
      </c>
      <c r="P30" s="93">
        <v>354</v>
      </c>
      <c r="Q30" s="93">
        <v>381</v>
      </c>
      <c r="R30" s="93">
        <v>363</v>
      </c>
      <c r="S30" s="93">
        <v>444</v>
      </c>
      <c r="T30" s="93">
        <v>513</v>
      </c>
    </row>
    <row r="31" spans="1:20" ht="11.25" customHeight="1" x14ac:dyDescent="0.2">
      <c r="A31" s="79" t="s">
        <v>47</v>
      </c>
      <c r="B31" s="84" t="s">
        <v>164</v>
      </c>
      <c r="C31" s="91">
        <v>228</v>
      </c>
      <c r="D31" s="91">
        <v>471</v>
      </c>
      <c r="E31" s="91">
        <v>562</v>
      </c>
      <c r="F31" s="91">
        <v>472</v>
      </c>
      <c r="G31" s="91">
        <v>161</v>
      </c>
      <c r="H31" s="86">
        <v>71</v>
      </c>
      <c r="I31" s="86">
        <v>81</v>
      </c>
      <c r="J31" s="86">
        <v>91</v>
      </c>
      <c r="K31" s="86">
        <v>87</v>
      </c>
      <c r="L31" s="86">
        <v>92</v>
      </c>
      <c r="M31" s="86">
        <v>89</v>
      </c>
      <c r="N31" s="86">
        <v>93</v>
      </c>
      <c r="O31" s="86">
        <v>127</v>
      </c>
      <c r="P31" s="93">
        <v>103</v>
      </c>
      <c r="Q31" s="93">
        <v>99</v>
      </c>
      <c r="R31" s="93">
        <v>124</v>
      </c>
      <c r="S31" s="93">
        <v>131</v>
      </c>
      <c r="T31" s="93">
        <v>139</v>
      </c>
    </row>
    <row r="32" spans="1:20" ht="11.25" customHeight="1" x14ac:dyDescent="0.2">
      <c r="A32" s="79" t="s">
        <v>48</v>
      </c>
      <c r="B32" s="84" t="s">
        <v>165</v>
      </c>
      <c r="C32" s="91">
        <v>114</v>
      </c>
      <c r="D32" s="91">
        <v>36</v>
      </c>
      <c r="E32" s="91">
        <v>13</v>
      </c>
      <c r="F32" s="91">
        <v>8</v>
      </c>
      <c r="G32" s="91">
        <v>4</v>
      </c>
      <c r="H32" s="94" t="s">
        <v>34</v>
      </c>
      <c r="I32" s="86">
        <v>2</v>
      </c>
      <c r="J32" s="94" t="s">
        <v>34</v>
      </c>
      <c r="K32" s="86">
        <v>1</v>
      </c>
      <c r="L32" s="86">
        <v>2</v>
      </c>
      <c r="M32" s="94" t="s">
        <v>34</v>
      </c>
      <c r="N32" s="94" t="s">
        <v>34</v>
      </c>
      <c r="O32" s="94" t="s">
        <v>34</v>
      </c>
      <c r="P32" s="94" t="s">
        <v>34</v>
      </c>
      <c r="Q32" s="93">
        <v>1</v>
      </c>
      <c r="R32" s="93">
        <v>1</v>
      </c>
      <c r="S32" s="94" t="s">
        <v>34</v>
      </c>
      <c r="T32" s="94">
        <v>1</v>
      </c>
    </row>
    <row r="33" spans="1:20" ht="22.5" customHeight="1" x14ac:dyDescent="0.2">
      <c r="A33" s="79" t="s">
        <v>49</v>
      </c>
      <c r="B33" s="84" t="s">
        <v>166</v>
      </c>
      <c r="C33" s="91">
        <v>195</v>
      </c>
      <c r="D33" s="91">
        <v>51</v>
      </c>
      <c r="E33" s="91">
        <v>51</v>
      </c>
      <c r="F33" s="91">
        <v>23</v>
      </c>
      <c r="G33" s="91">
        <v>22</v>
      </c>
      <c r="H33" s="86">
        <v>10</v>
      </c>
      <c r="I33" s="86">
        <v>12</v>
      </c>
      <c r="J33" s="86">
        <v>9</v>
      </c>
      <c r="K33" s="86">
        <v>8</v>
      </c>
      <c r="L33" s="86">
        <v>11</v>
      </c>
      <c r="M33" s="86">
        <v>6</v>
      </c>
      <c r="N33" s="86">
        <v>5</v>
      </c>
      <c r="O33" s="86">
        <v>11</v>
      </c>
      <c r="P33" s="93">
        <v>14</v>
      </c>
      <c r="Q33" s="93">
        <v>8</v>
      </c>
      <c r="R33" s="93">
        <v>9</v>
      </c>
      <c r="S33" s="93">
        <v>14</v>
      </c>
      <c r="T33" s="93">
        <v>23</v>
      </c>
    </row>
    <row r="34" spans="1:20" ht="22.5" customHeight="1" x14ac:dyDescent="0.2">
      <c r="A34" s="79" t="s">
        <v>50</v>
      </c>
      <c r="B34" s="84" t="s">
        <v>167</v>
      </c>
      <c r="C34" s="91">
        <v>6062</v>
      </c>
      <c r="D34" s="91">
        <v>2788</v>
      </c>
      <c r="E34" s="91">
        <v>3306</v>
      </c>
      <c r="F34" s="91">
        <v>2096</v>
      </c>
      <c r="G34" s="91">
        <v>1100</v>
      </c>
      <c r="H34" s="86">
        <v>534</v>
      </c>
      <c r="I34" s="86">
        <v>299</v>
      </c>
      <c r="J34" s="86">
        <v>250</v>
      </c>
      <c r="K34" s="86">
        <v>272</v>
      </c>
      <c r="L34" s="86">
        <v>279</v>
      </c>
      <c r="M34" s="86">
        <v>238</v>
      </c>
      <c r="N34" s="86">
        <v>215</v>
      </c>
      <c r="O34" s="86">
        <v>197</v>
      </c>
      <c r="P34" s="93">
        <v>184</v>
      </c>
      <c r="Q34" s="93">
        <v>159</v>
      </c>
      <c r="R34" s="93">
        <v>191</v>
      </c>
      <c r="S34" s="93">
        <v>167</v>
      </c>
      <c r="T34" s="93">
        <v>172</v>
      </c>
    </row>
    <row r="35" spans="1:20" ht="11.25" customHeight="1" x14ac:dyDescent="0.2">
      <c r="A35" s="79" t="s">
        <v>51</v>
      </c>
      <c r="B35" s="84" t="s">
        <v>168</v>
      </c>
      <c r="C35" s="91">
        <v>846</v>
      </c>
      <c r="D35" s="91">
        <v>1031</v>
      </c>
      <c r="E35" s="91">
        <v>1133</v>
      </c>
      <c r="F35" s="91">
        <v>1015</v>
      </c>
      <c r="G35" s="91">
        <v>652</v>
      </c>
      <c r="H35" s="86">
        <v>368</v>
      </c>
      <c r="I35" s="86">
        <v>361</v>
      </c>
      <c r="J35" s="86">
        <v>344</v>
      </c>
      <c r="K35" s="86">
        <v>310</v>
      </c>
      <c r="L35" s="86">
        <v>276</v>
      </c>
      <c r="M35" s="86">
        <v>320</v>
      </c>
      <c r="N35" s="86">
        <v>307</v>
      </c>
      <c r="O35" s="86">
        <v>293</v>
      </c>
      <c r="P35" s="93">
        <v>298</v>
      </c>
      <c r="Q35" s="93">
        <v>296</v>
      </c>
      <c r="R35" s="93">
        <v>264</v>
      </c>
      <c r="S35" s="93">
        <v>268</v>
      </c>
      <c r="T35" s="93">
        <v>252</v>
      </c>
    </row>
    <row r="36" spans="1:20" x14ac:dyDescent="0.2">
      <c r="A36" s="79" t="s">
        <v>52</v>
      </c>
      <c r="B36" s="142" t="s">
        <v>169</v>
      </c>
      <c r="C36" s="91">
        <v>16100</v>
      </c>
      <c r="D36" s="91">
        <v>4607</v>
      </c>
      <c r="E36" s="91">
        <v>517</v>
      </c>
      <c r="F36" s="91">
        <v>86</v>
      </c>
      <c r="G36" s="91">
        <v>173</v>
      </c>
      <c r="H36" s="86">
        <v>159</v>
      </c>
      <c r="I36" s="86">
        <v>153</v>
      </c>
      <c r="J36" s="86">
        <v>166</v>
      </c>
      <c r="K36" s="86">
        <v>152</v>
      </c>
      <c r="L36" s="86">
        <v>151</v>
      </c>
      <c r="M36" s="86">
        <v>181</v>
      </c>
      <c r="N36" s="86">
        <v>188</v>
      </c>
      <c r="O36" s="86">
        <v>233</v>
      </c>
      <c r="P36" s="93">
        <v>248</v>
      </c>
      <c r="Q36" s="93">
        <v>266</v>
      </c>
      <c r="R36" s="93">
        <v>329</v>
      </c>
      <c r="S36" s="93">
        <v>457</v>
      </c>
      <c r="T36" s="93">
        <v>416</v>
      </c>
    </row>
    <row r="37" spans="1:20" ht="11.25" customHeight="1" x14ac:dyDescent="0.2">
      <c r="A37" s="120" t="s">
        <v>78</v>
      </c>
      <c r="B37" s="121" t="s">
        <v>170</v>
      </c>
      <c r="C37" s="122" t="s">
        <v>34</v>
      </c>
      <c r="D37" s="122" t="s">
        <v>34</v>
      </c>
      <c r="E37" s="122" t="s">
        <v>34</v>
      </c>
      <c r="F37" s="122" t="s">
        <v>34</v>
      </c>
      <c r="G37" s="122" t="s">
        <v>34</v>
      </c>
      <c r="H37" s="122" t="s">
        <v>34</v>
      </c>
      <c r="I37" s="122" t="s">
        <v>34</v>
      </c>
      <c r="J37" s="122" t="s">
        <v>34</v>
      </c>
      <c r="K37" s="122" t="s">
        <v>34</v>
      </c>
      <c r="L37" s="122" t="s">
        <v>34</v>
      </c>
      <c r="M37" s="122" t="s">
        <v>34</v>
      </c>
      <c r="N37" s="122" t="s">
        <v>34</v>
      </c>
      <c r="O37" s="122" t="s">
        <v>34</v>
      </c>
      <c r="P37" s="122" t="s">
        <v>34</v>
      </c>
      <c r="Q37" s="122" t="s">
        <v>34</v>
      </c>
      <c r="R37" s="122" t="s">
        <v>34</v>
      </c>
      <c r="S37" s="93">
        <v>8981</v>
      </c>
      <c r="T37" s="93">
        <v>24838</v>
      </c>
    </row>
    <row r="38" spans="1:20" ht="11.25" customHeight="1" x14ac:dyDescent="0.2">
      <c r="A38" s="79"/>
      <c r="B38" s="84" t="s">
        <v>171</v>
      </c>
      <c r="C38" s="91">
        <v>11344</v>
      </c>
      <c r="D38" s="91">
        <v>9347</v>
      </c>
      <c r="E38" s="91">
        <v>15400</v>
      </c>
      <c r="F38" s="91">
        <v>19771</v>
      </c>
      <c r="G38" s="91">
        <v>21436</v>
      </c>
      <c r="H38" s="86">
        <v>16003</v>
      </c>
      <c r="I38" s="86">
        <v>12914</v>
      </c>
      <c r="J38" s="86">
        <v>12631</v>
      </c>
      <c r="K38" s="86">
        <v>13151</v>
      </c>
      <c r="L38" s="86">
        <v>13035</v>
      </c>
      <c r="M38" s="86">
        <v>13012</v>
      </c>
      <c r="N38" s="86">
        <v>14198</v>
      </c>
      <c r="O38" s="86">
        <v>13130</v>
      </c>
      <c r="P38" s="93">
        <v>14367</v>
      </c>
      <c r="Q38" s="93">
        <v>15007</v>
      </c>
      <c r="R38" s="93">
        <v>15113</v>
      </c>
      <c r="S38" s="93">
        <v>15504</v>
      </c>
      <c r="T38" s="93">
        <v>15126</v>
      </c>
    </row>
    <row r="39" spans="1:20" ht="11.25" customHeight="1" x14ac:dyDescent="0.2">
      <c r="A39" s="118"/>
      <c r="B39" s="84" t="s">
        <v>172</v>
      </c>
      <c r="C39" s="91">
        <v>392</v>
      </c>
      <c r="D39" s="91">
        <v>642</v>
      </c>
      <c r="E39" s="91">
        <v>1717</v>
      </c>
      <c r="F39" s="91">
        <v>1755</v>
      </c>
      <c r="G39" s="91">
        <v>2623</v>
      </c>
      <c r="H39" s="86">
        <v>1292</v>
      </c>
      <c r="I39" s="86">
        <v>793</v>
      </c>
      <c r="J39" s="86">
        <v>742</v>
      </c>
      <c r="K39" s="86">
        <v>699</v>
      </c>
      <c r="L39" s="86">
        <v>661</v>
      </c>
      <c r="M39" s="86">
        <v>670</v>
      </c>
      <c r="N39" s="86">
        <v>734</v>
      </c>
      <c r="O39" s="86">
        <v>692</v>
      </c>
      <c r="P39" s="93">
        <v>728</v>
      </c>
      <c r="Q39" s="93">
        <v>735</v>
      </c>
      <c r="R39" s="93">
        <v>720</v>
      </c>
      <c r="S39" s="93">
        <v>554</v>
      </c>
      <c r="T39" s="93">
        <v>645</v>
      </c>
    </row>
    <row r="40" spans="1:20" ht="11.25" customHeight="1" x14ac:dyDescent="0.2">
      <c r="A40" s="79"/>
      <c r="B40" s="84" t="s">
        <v>173</v>
      </c>
      <c r="C40" s="91">
        <v>2263</v>
      </c>
      <c r="D40" s="91">
        <v>2710</v>
      </c>
      <c r="E40" s="91">
        <v>3909</v>
      </c>
      <c r="F40" s="91">
        <v>5403</v>
      </c>
      <c r="G40" s="91">
        <v>6137</v>
      </c>
      <c r="H40" s="86">
        <v>4583</v>
      </c>
      <c r="I40" s="86">
        <v>3508</v>
      </c>
      <c r="J40" s="86">
        <v>3206</v>
      </c>
      <c r="K40" s="86">
        <v>3059</v>
      </c>
      <c r="L40" s="86">
        <v>2993</v>
      </c>
      <c r="M40" s="86">
        <v>2958</v>
      </c>
      <c r="N40" s="86">
        <v>3017</v>
      </c>
      <c r="O40" s="86">
        <v>2946</v>
      </c>
      <c r="P40" s="93">
        <v>3121</v>
      </c>
      <c r="Q40" s="93">
        <v>2929</v>
      </c>
      <c r="R40" s="93">
        <v>2856</v>
      </c>
      <c r="S40" s="93">
        <v>2625</v>
      </c>
      <c r="T40" s="93">
        <v>2722</v>
      </c>
    </row>
    <row r="41" spans="1:20" ht="11.25" customHeight="1" x14ac:dyDescent="0.2">
      <c r="A41" s="79" t="s">
        <v>53</v>
      </c>
      <c r="B41" s="84" t="s">
        <v>174</v>
      </c>
      <c r="C41" s="91">
        <v>2213</v>
      </c>
      <c r="D41" s="91">
        <v>2493</v>
      </c>
      <c r="E41" s="91">
        <v>3595</v>
      </c>
      <c r="F41" s="91">
        <v>4809</v>
      </c>
      <c r="G41" s="91">
        <v>4133</v>
      </c>
      <c r="H41" s="86">
        <v>3269</v>
      </c>
      <c r="I41" s="86">
        <v>2492</v>
      </c>
      <c r="J41" s="86">
        <v>2422</v>
      </c>
      <c r="K41" s="86">
        <v>2350</v>
      </c>
      <c r="L41" s="86">
        <v>2093</v>
      </c>
      <c r="M41" s="86">
        <v>1927</v>
      </c>
      <c r="N41" s="86">
        <v>1870</v>
      </c>
      <c r="O41" s="86">
        <v>1763</v>
      </c>
      <c r="P41" s="93">
        <v>1634</v>
      </c>
      <c r="Q41" s="93">
        <v>1656</v>
      </c>
      <c r="R41" s="93">
        <v>1550</v>
      </c>
      <c r="S41" s="93">
        <v>1706</v>
      </c>
      <c r="T41" s="93">
        <v>1561</v>
      </c>
    </row>
    <row r="42" spans="1:20" ht="11.25" customHeight="1" x14ac:dyDescent="0.2">
      <c r="A42" s="79" t="s">
        <v>54</v>
      </c>
      <c r="B42" s="84" t="s">
        <v>175</v>
      </c>
      <c r="C42" s="91">
        <v>363</v>
      </c>
      <c r="D42" s="91">
        <v>157</v>
      </c>
      <c r="E42" s="91">
        <v>277</v>
      </c>
      <c r="F42" s="91">
        <v>317</v>
      </c>
      <c r="G42" s="91">
        <v>382</v>
      </c>
      <c r="H42" s="86">
        <v>397</v>
      </c>
      <c r="I42" s="86">
        <v>280</v>
      </c>
      <c r="J42" s="86">
        <v>349</v>
      </c>
      <c r="K42" s="86">
        <v>411</v>
      </c>
      <c r="L42" s="86">
        <v>377</v>
      </c>
      <c r="M42" s="86">
        <v>333</v>
      </c>
      <c r="N42" s="86">
        <v>358</v>
      </c>
      <c r="O42" s="86">
        <v>298</v>
      </c>
      <c r="P42" s="93">
        <v>264</v>
      </c>
      <c r="Q42" s="93">
        <v>293</v>
      </c>
      <c r="R42" s="93">
        <v>276</v>
      </c>
      <c r="S42" s="93">
        <v>306</v>
      </c>
      <c r="T42" s="93">
        <v>294</v>
      </c>
    </row>
    <row r="43" spans="1:20" ht="11.25" customHeight="1" x14ac:dyDescent="0.2">
      <c r="B43" s="89" t="s">
        <v>112</v>
      </c>
      <c r="C43" s="96">
        <v>105718</v>
      </c>
      <c r="D43" s="96">
        <v>101525</v>
      </c>
      <c r="E43" s="96">
        <v>120197</v>
      </c>
      <c r="F43" s="96">
        <v>145355</v>
      </c>
      <c r="G43" s="96">
        <v>145660</v>
      </c>
      <c r="H43" s="97">
        <v>135601</v>
      </c>
      <c r="I43" s="97">
        <v>130456</v>
      </c>
      <c r="J43" s="97">
        <v>128795</v>
      </c>
      <c r="K43" s="97">
        <v>129440</v>
      </c>
      <c r="L43" s="97">
        <v>126778</v>
      </c>
      <c r="M43" s="97">
        <v>126308</v>
      </c>
      <c r="N43" s="97">
        <v>131697</v>
      </c>
      <c r="O43" s="97">
        <v>127053</v>
      </c>
      <c r="P43" s="95">
        <v>131674</v>
      </c>
      <c r="Q43" s="95">
        <v>131045</v>
      </c>
      <c r="R43" s="95">
        <v>129603</v>
      </c>
      <c r="S43" s="95">
        <v>141002</v>
      </c>
      <c r="T43" s="95">
        <v>155621</v>
      </c>
    </row>
  </sheetData>
  <customSheetViews>
    <customSheetView guid="{B06E6DA8-40C0-4A6B-8E26-0EA41354D800}" showPageBreaks="1"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1"/>
      <headerFooter alignWithMargins="0"/>
    </customSheetView>
    <customSheetView guid="{5C8BCE4F-98AD-4B33-BF62-5E40FD01FC56}" showPageBreaks="1"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2"/>
      <headerFooter alignWithMargins="0"/>
    </customSheetView>
    <customSheetView guid="{93AA3BF1-B70A-48EF-92C1-913FAAF7349E}" showPageBreaks="1"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3"/>
      <headerFooter alignWithMargins="0"/>
    </customSheetView>
  </customSheetViews>
  <printOptions horizontalCentered="1"/>
  <pageMargins left="0.78740157480314965" right="0.78740157480314965" top="0.98425196850393704" bottom="1.0629921259842521" header="0.51181102362204722" footer="0.51181102362204722"/>
  <pageSetup paperSize="9" orientation="portrait" horizontalDpi="300" verticalDpi="300" r:id="rId4"/>
  <headerFooter alignWithMargins="0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T43"/>
  <sheetViews>
    <sheetView zoomScaleNormal="100" workbookViewId="0"/>
  </sheetViews>
  <sheetFormatPr defaultColWidth="10.6640625" defaultRowHeight="10.199999999999999" x14ac:dyDescent="0.2"/>
  <cols>
    <col min="1" max="1" width="13.44140625" style="88" customWidth="1"/>
    <col min="2" max="2" width="33" style="73" customWidth="1"/>
    <col min="3" max="20" width="7.44140625" style="73" customWidth="1"/>
    <col min="21" max="16384" width="10.6640625" style="73"/>
  </cols>
  <sheetData>
    <row r="1" spans="1:20" ht="20.100000000000001" customHeight="1" thickBot="1" x14ac:dyDescent="0.25">
      <c r="A1" s="117" t="s">
        <v>176</v>
      </c>
      <c r="B1" s="13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24.9" customHeight="1" x14ac:dyDescent="0.2">
      <c r="A2" s="75" t="s">
        <v>134</v>
      </c>
      <c r="B2" s="76" t="s">
        <v>135</v>
      </c>
      <c r="C2" s="77">
        <v>1949</v>
      </c>
      <c r="D2" s="77">
        <v>1960</v>
      </c>
      <c r="E2" s="77">
        <v>1970</v>
      </c>
      <c r="F2" s="77">
        <v>1980</v>
      </c>
      <c r="G2" s="77">
        <v>1990</v>
      </c>
      <c r="H2" s="77">
        <v>2000</v>
      </c>
      <c r="I2" s="78">
        <v>2010</v>
      </c>
      <c r="J2" s="78">
        <v>2011</v>
      </c>
      <c r="K2" s="78">
        <v>2012</v>
      </c>
      <c r="L2" s="78">
        <v>2013</v>
      </c>
      <c r="M2" s="78">
        <v>2014</v>
      </c>
      <c r="N2" s="78">
        <v>2015</v>
      </c>
      <c r="O2" s="78">
        <v>2016</v>
      </c>
      <c r="P2" s="78">
        <v>2017</v>
      </c>
      <c r="Q2" s="78">
        <v>2018</v>
      </c>
      <c r="R2" s="78">
        <v>2019</v>
      </c>
      <c r="S2" s="78">
        <v>2020</v>
      </c>
      <c r="T2" s="78">
        <v>2021</v>
      </c>
    </row>
    <row r="3" spans="1:20" ht="11.25" customHeight="1" x14ac:dyDescent="0.2">
      <c r="A3" s="79" t="s">
        <v>20</v>
      </c>
      <c r="B3" s="80" t="s">
        <v>136</v>
      </c>
      <c r="C3" s="81">
        <v>96.089626850687623</v>
      </c>
      <c r="D3" s="81">
        <v>31.021147668275454</v>
      </c>
      <c r="E3" s="81">
        <v>19.249538833284486</v>
      </c>
      <c r="F3" s="81">
        <v>11.623432167050286</v>
      </c>
      <c r="G3" s="81">
        <v>6.738006784986176</v>
      </c>
      <c r="H3" s="82">
        <v>3.8292147687970468</v>
      </c>
      <c r="I3" s="83">
        <v>1.5399964580081467</v>
      </c>
      <c r="J3" s="83">
        <v>1.2535442082171027</v>
      </c>
      <c r="K3" s="83">
        <v>1.3003558388472032</v>
      </c>
      <c r="L3" s="83">
        <v>0.99059125308934337</v>
      </c>
      <c r="M3" s="83">
        <v>0.88177451140570262</v>
      </c>
      <c r="N3" s="83">
        <v>1.0870638588044248</v>
      </c>
      <c r="O3" s="83">
        <v>0.67250708501498313</v>
      </c>
      <c r="P3" s="81">
        <v>0.6538641429690295</v>
      </c>
      <c r="Q3" s="81">
        <v>0.86951509240362457</v>
      </c>
      <c r="R3" s="81">
        <v>0.64475581715584696</v>
      </c>
      <c r="S3" s="81">
        <v>0.56409394358999032</v>
      </c>
      <c r="T3" s="81">
        <v>0.58703027665295116</v>
      </c>
    </row>
    <row r="4" spans="1:20" x14ac:dyDescent="0.2">
      <c r="A4" s="79"/>
      <c r="B4" s="142" t="s">
        <v>137</v>
      </c>
      <c r="C4" s="81">
        <v>25.106347872993883</v>
      </c>
      <c r="D4" s="81">
        <v>14.143319505200173</v>
      </c>
      <c r="E4" s="81">
        <v>7.5547185069322529</v>
      </c>
      <c r="F4" s="81">
        <v>2.59543304613653</v>
      </c>
      <c r="G4" s="81">
        <v>2.5448265969046502</v>
      </c>
      <c r="H4" s="83">
        <v>2.6246280256716332</v>
      </c>
      <c r="I4" s="83">
        <v>3.6699915590194143</v>
      </c>
      <c r="J4" s="83">
        <v>4.923921649876779</v>
      </c>
      <c r="K4" s="83">
        <v>8.0541419785962436</v>
      </c>
      <c r="L4" s="83">
        <v>8.1471076529592938</v>
      </c>
      <c r="M4" s="83">
        <v>7.327850249957736</v>
      </c>
      <c r="N4" s="83">
        <v>7.8735933698451328</v>
      </c>
      <c r="O4" s="83">
        <v>7.0715138939454292</v>
      </c>
      <c r="P4" s="81">
        <v>6.7736238560697908</v>
      </c>
      <c r="Q4" s="81">
        <v>6.57762593430036</v>
      </c>
      <c r="R4" s="81">
        <v>6.3759186363189313</v>
      </c>
      <c r="S4" s="81">
        <v>7.1896337173924216</v>
      </c>
      <c r="T4" s="81">
        <v>8.6715700516102601</v>
      </c>
    </row>
    <row r="5" spans="1:20" ht="22.5" customHeight="1" x14ac:dyDescent="0.2">
      <c r="A5" s="79" t="s">
        <v>21</v>
      </c>
      <c r="B5" s="84" t="s">
        <v>138</v>
      </c>
      <c r="C5" s="81">
        <v>2.7247199242008868</v>
      </c>
      <c r="D5" s="81">
        <v>2.7244921426447926</v>
      </c>
      <c r="E5" s="81">
        <v>3.6080793893543279</v>
      </c>
      <c r="F5" s="81">
        <v>6.5259269757173897</v>
      </c>
      <c r="G5" s="81">
        <v>10.796234047474274</v>
      </c>
      <c r="H5" s="83">
        <v>16.531239206469095</v>
      </c>
      <c r="I5" s="83">
        <v>15.239964948080619</v>
      </c>
      <c r="J5" s="83">
        <v>14.982360376610812</v>
      </c>
      <c r="K5" s="83">
        <v>15.483306732320189</v>
      </c>
      <c r="L5" s="83">
        <v>14.464653909906634</v>
      </c>
      <c r="M5" s="83">
        <v>14.797595248877307</v>
      </c>
      <c r="N5" s="83">
        <v>14.954747665047789</v>
      </c>
      <c r="O5" s="83">
        <v>14.214354296907599</v>
      </c>
      <c r="P5" s="81">
        <v>13.618764102776819</v>
      </c>
      <c r="Q5" s="81">
        <v>13.462139548272589</v>
      </c>
      <c r="R5" s="81">
        <v>13.417061528433576</v>
      </c>
      <c r="S5" s="81">
        <v>12.44083551953924</v>
      </c>
      <c r="T5" s="81">
        <v>11.822995747326104</v>
      </c>
    </row>
    <row r="6" spans="1:20" ht="22.5" customHeight="1" x14ac:dyDescent="0.2">
      <c r="A6" s="79" t="s">
        <v>22</v>
      </c>
      <c r="B6" s="84" t="s">
        <v>139</v>
      </c>
      <c r="C6" s="81">
        <v>55.218827987674324</v>
      </c>
      <c r="D6" s="81">
        <v>55.842072408987946</v>
      </c>
      <c r="E6" s="81">
        <v>59.576839032260878</v>
      </c>
      <c r="F6" s="81">
        <v>54.765504491499584</v>
      </c>
      <c r="G6" s="81">
        <v>53.026860263532129</v>
      </c>
      <c r="H6" s="83">
        <v>50.484915941556977</v>
      </c>
      <c r="I6" s="83">
        <v>49.379886426261216</v>
      </c>
      <c r="J6" s="83">
        <v>50.883866499948631</v>
      </c>
      <c r="K6" s="83">
        <v>51.207811328246457</v>
      </c>
      <c r="L6" s="83">
        <v>51.116530274212344</v>
      </c>
      <c r="M6" s="83">
        <v>49.926680956143571</v>
      </c>
      <c r="N6" s="83">
        <v>48.795959942407968</v>
      </c>
      <c r="O6" s="83">
        <v>50.366704867106996</v>
      </c>
      <c r="P6" s="81">
        <v>49.366742794161731</v>
      </c>
      <c r="Q6" s="81">
        <v>48.498482977477458</v>
      </c>
      <c r="R6" s="81">
        <v>47.363967012654918</v>
      </c>
      <c r="S6" s="81">
        <v>46.922359853167372</v>
      </c>
      <c r="T6" s="81">
        <v>48.043793694491519</v>
      </c>
    </row>
    <row r="7" spans="1:20" ht="11.25" customHeight="1" x14ac:dyDescent="0.2">
      <c r="A7" s="79" t="s">
        <v>23</v>
      </c>
      <c r="B7" s="84" t="s">
        <v>140</v>
      </c>
      <c r="C7" s="81">
        <v>3.4599618085090622</v>
      </c>
      <c r="D7" s="81">
        <v>6.490701869242006</v>
      </c>
      <c r="E7" s="81">
        <v>9.6634619570106537</v>
      </c>
      <c r="F7" s="81">
        <v>14.909735880144023</v>
      </c>
      <c r="G7" s="81">
        <v>16.589570353306453</v>
      </c>
      <c r="H7" s="83">
        <v>19.146073843985235</v>
      </c>
      <c r="I7" s="83">
        <v>17.219960394091096</v>
      </c>
      <c r="J7" s="83">
        <v>17.639874098031068</v>
      </c>
      <c r="K7" s="83">
        <v>18.194901466040324</v>
      </c>
      <c r="L7" s="83">
        <v>17.68912951945256</v>
      </c>
      <c r="M7" s="83">
        <v>18.344963972923239</v>
      </c>
      <c r="N7" s="83">
        <v>18.124503963617702</v>
      </c>
      <c r="O7" s="83">
        <v>18.137312292828334</v>
      </c>
      <c r="P7" s="81">
        <v>17.531732333357105</v>
      </c>
      <c r="Q7" s="81">
        <v>18.546245441503192</v>
      </c>
      <c r="R7" s="81">
        <v>17.602857230286617</v>
      </c>
      <c r="S7" s="81">
        <v>17.83562487096351</v>
      </c>
      <c r="T7" s="81">
        <v>16.127884442781077</v>
      </c>
    </row>
    <row r="8" spans="1:20" ht="22.5" customHeight="1" x14ac:dyDescent="0.2">
      <c r="A8" s="79" t="s">
        <v>24</v>
      </c>
      <c r="B8" s="84" t="s">
        <v>141</v>
      </c>
      <c r="C8" s="81">
        <v>14.921085299195331</v>
      </c>
      <c r="D8" s="81">
        <v>14.213435111812357</v>
      </c>
      <c r="E8" s="81">
        <v>17.76954916419276</v>
      </c>
      <c r="F8" s="81">
        <v>19.531100476682088</v>
      </c>
      <c r="G8" s="81">
        <v>19.973032987827406</v>
      </c>
      <c r="H8" s="83">
        <v>17.520371410173702</v>
      </c>
      <c r="I8" s="83">
        <v>13.789968283072948</v>
      </c>
      <c r="J8" s="83">
        <v>14.430800924995285</v>
      </c>
      <c r="K8" s="83">
        <v>14.959132285653098</v>
      </c>
      <c r="L8" s="83">
        <v>14.848760722329033</v>
      </c>
      <c r="M8" s="83">
        <v>15.355038905513098</v>
      </c>
      <c r="N8" s="83">
        <v>14.69060130683363</v>
      </c>
      <c r="O8" s="83">
        <v>14.693260857448571</v>
      </c>
      <c r="P8" s="81">
        <v>14.957142270416552</v>
      </c>
      <c r="Q8" s="81">
        <v>14.751067802894433</v>
      </c>
      <c r="R8" s="81">
        <v>14.297204389947908</v>
      </c>
      <c r="S8" s="81">
        <v>13.610048420798494</v>
      </c>
      <c r="T8" s="81">
        <v>12.852873425664614</v>
      </c>
    </row>
    <row r="9" spans="1:20" ht="11.25" customHeight="1" x14ac:dyDescent="0.2">
      <c r="A9" s="79" t="s">
        <v>25</v>
      </c>
      <c r="B9" s="84" t="s">
        <v>142</v>
      </c>
      <c r="C9" s="81">
        <v>1.6651066203449865</v>
      </c>
      <c r="D9" s="81">
        <v>5.0282906456164929</v>
      </c>
      <c r="E9" s="81">
        <v>8.7058215828924812</v>
      </c>
      <c r="F9" s="81">
        <v>11.025922401033244</v>
      </c>
      <c r="G9" s="81">
        <v>14.073662240457535</v>
      </c>
      <c r="H9" s="83">
        <v>15.140578088389349</v>
      </c>
      <c r="I9" s="83">
        <v>18.479957496097761</v>
      </c>
      <c r="J9" s="83">
        <v>18.552454281613119</v>
      </c>
      <c r="K9" s="83">
        <v>20.190796474503475</v>
      </c>
      <c r="L9" s="83">
        <v>19.973554245964717</v>
      </c>
      <c r="M9" s="83">
        <v>20.26054308390804</v>
      </c>
      <c r="N9" s="83">
        <v>20.095442174907966</v>
      </c>
      <c r="O9" s="83">
        <v>22.192733805494445</v>
      </c>
      <c r="P9" s="81">
        <v>22.762645477109341</v>
      </c>
      <c r="Q9" s="81">
        <v>22.024305811117692</v>
      </c>
      <c r="R9" s="81">
        <v>21.686310738940314</v>
      </c>
      <c r="S9" s="81">
        <v>22.235557630965435</v>
      </c>
      <c r="T9" s="81">
        <v>20.679943781037295</v>
      </c>
    </row>
    <row r="10" spans="1:20" ht="22.5" customHeight="1" x14ac:dyDescent="0.2">
      <c r="A10" s="79" t="s">
        <v>26</v>
      </c>
      <c r="B10" s="84" t="s">
        <v>143</v>
      </c>
      <c r="C10" s="81">
        <v>11.688183484369677</v>
      </c>
      <c r="D10" s="81">
        <v>23.048001544947308</v>
      </c>
      <c r="E10" s="81">
        <v>36.970722322016734</v>
      </c>
      <c r="F10" s="81">
        <v>52.88895038260231</v>
      </c>
      <c r="G10" s="81">
        <v>72.990253756674292</v>
      </c>
      <c r="H10" s="83">
        <v>82.793303466522332</v>
      </c>
      <c r="I10" s="83">
        <v>92.599787020489856</v>
      </c>
      <c r="J10" s="83">
        <v>91.629067443837343</v>
      </c>
      <c r="K10" s="83">
        <v>95.470311238153968</v>
      </c>
      <c r="L10" s="83">
        <v>92.761795200009217</v>
      </c>
      <c r="M10" s="83">
        <v>94.207977971448344</v>
      </c>
      <c r="N10" s="83">
        <v>94.158017228031866</v>
      </c>
      <c r="O10" s="83">
        <v>95.78131210819457</v>
      </c>
      <c r="P10" s="81">
        <v>95.331348719437727</v>
      </c>
      <c r="Q10" s="81">
        <v>94.18382889129613</v>
      </c>
      <c r="R10" s="81">
        <v>92.159144976006388</v>
      </c>
      <c r="S10" s="81">
        <v>89.290943143535557</v>
      </c>
      <c r="T10" s="81">
        <v>85.242975436078538</v>
      </c>
    </row>
    <row r="11" spans="1:20" ht="11.25" customHeight="1" x14ac:dyDescent="0.2">
      <c r="A11" s="79" t="s">
        <v>27</v>
      </c>
      <c r="B11" s="84" t="s">
        <v>144</v>
      </c>
      <c r="C11" s="81">
        <v>5.6116255581756356</v>
      </c>
      <c r="D11" s="81">
        <v>8.4639553696134193</v>
      </c>
      <c r="E11" s="81">
        <v>12.429978593352041</v>
      </c>
      <c r="F11" s="81">
        <v>17.047700511673753</v>
      </c>
      <c r="G11" s="81">
        <v>20.426089238033917</v>
      </c>
      <c r="H11" s="83">
        <v>23.073222494337195</v>
      </c>
      <c r="I11" s="83">
        <v>20.399953080107917</v>
      </c>
      <c r="J11" s="83">
        <v>21.651215564325796</v>
      </c>
      <c r="K11" s="83">
        <v>21.400429812965989</v>
      </c>
      <c r="L11" s="83">
        <v>22.177114380387952</v>
      </c>
      <c r="M11" s="83">
        <v>21.618678538257054</v>
      </c>
      <c r="N11" s="83">
        <v>22.858819460840706</v>
      </c>
      <c r="O11" s="83">
        <v>22.905998895661849</v>
      </c>
      <c r="P11" s="81">
        <v>21.843149026059141</v>
      </c>
      <c r="Q11" s="81">
        <v>21.983387453828112</v>
      </c>
      <c r="R11" s="81">
        <v>22.515282503854973</v>
      </c>
      <c r="S11" s="81">
        <v>22.840676588634697</v>
      </c>
      <c r="T11" s="81">
        <v>22.595516262746926</v>
      </c>
    </row>
    <row r="12" spans="1:20" x14ac:dyDescent="0.2">
      <c r="A12" s="79" t="s">
        <v>28</v>
      </c>
      <c r="B12" s="142" t="s">
        <v>145</v>
      </c>
      <c r="C12" s="81">
        <v>16.510505254979183</v>
      </c>
      <c r="D12" s="81">
        <v>18.520536660846403</v>
      </c>
      <c r="E12" s="81">
        <v>18.407976080271546</v>
      </c>
      <c r="F12" s="81">
        <v>19.792510999314544</v>
      </c>
      <c r="G12" s="81">
        <v>18.016215566722696</v>
      </c>
      <c r="H12" s="83">
        <v>17.24615654181995</v>
      </c>
      <c r="I12" s="83">
        <v>16.029963131084799</v>
      </c>
      <c r="J12" s="83">
        <v>16.837605804772124</v>
      </c>
      <c r="K12" s="83">
        <v>17.237275073090835</v>
      </c>
      <c r="L12" s="83">
        <v>17.345455003074623</v>
      </c>
      <c r="M12" s="83">
        <v>17.75711429865277</v>
      </c>
      <c r="N12" s="83">
        <v>17.829879179455755</v>
      </c>
      <c r="O12" s="83">
        <v>17.311962688491764</v>
      </c>
      <c r="P12" s="81">
        <v>17.215016889106479</v>
      </c>
      <c r="Q12" s="81">
        <v>17.748337474356337</v>
      </c>
      <c r="R12" s="81">
        <v>17.111614702929781</v>
      </c>
      <c r="S12" s="81">
        <v>17.630499800567151</v>
      </c>
      <c r="T12" s="81">
        <v>17.559414415671608</v>
      </c>
    </row>
    <row r="13" spans="1:20" ht="11.25" customHeight="1" x14ac:dyDescent="0.2">
      <c r="A13" s="79" t="s">
        <v>29</v>
      </c>
      <c r="B13" s="84" t="s">
        <v>146</v>
      </c>
      <c r="C13" s="81">
        <v>2.2489751755308909</v>
      </c>
      <c r="D13" s="81">
        <v>5.8696779249626783</v>
      </c>
      <c r="E13" s="81">
        <v>9.3829410393396735</v>
      </c>
      <c r="F13" s="81">
        <v>11.492726905734058</v>
      </c>
      <c r="G13" s="81">
        <v>11.924054925647926</v>
      </c>
      <c r="H13" s="83">
        <v>13.700950029532144</v>
      </c>
      <c r="I13" s="83">
        <v>12.089972193063955</v>
      </c>
      <c r="J13" s="83">
        <v>12.013967691552711</v>
      </c>
      <c r="K13" s="83">
        <v>11.340312548086075</v>
      </c>
      <c r="L13" s="83">
        <v>12.240877627461172</v>
      </c>
      <c r="M13" s="83">
        <v>12.973234190796544</v>
      </c>
      <c r="N13" s="83">
        <v>12.780619947438938</v>
      </c>
      <c r="O13" s="83">
        <v>13.256541175825651</v>
      </c>
      <c r="P13" s="81">
        <v>14.190895227874719</v>
      </c>
      <c r="Q13" s="81">
        <v>13.441680369627798</v>
      </c>
      <c r="R13" s="81">
        <v>13.488701063673117</v>
      </c>
      <c r="S13" s="81">
        <v>13.886967265833578</v>
      </c>
      <c r="T13" s="81">
        <v>13.594385354068342</v>
      </c>
    </row>
    <row r="14" spans="1:20" ht="11.25" customHeight="1" x14ac:dyDescent="0.2">
      <c r="A14" s="79" t="s">
        <v>30</v>
      </c>
      <c r="B14" s="84" t="s">
        <v>147</v>
      </c>
      <c r="C14" s="81" t="s">
        <v>0</v>
      </c>
      <c r="D14" s="81">
        <v>5.2186044349924154</v>
      </c>
      <c r="E14" s="81">
        <v>6.2004795940378665</v>
      </c>
      <c r="F14" s="81">
        <v>7.702274327563444</v>
      </c>
      <c r="G14" s="81">
        <v>8.9454510679072552</v>
      </c>
      <c r="H14" s="83">
        <v>9.2841319714056283</v>
      </c>
      <c r="I14" s="83">
        <v>9.119979024048245</v>
      </c>
      <c r="J14" s="83">
        <v>9.5068792751185072</v>
      </c>
      <c r="K14" s="83">
        <v>9.2234542057766742</v>
      </c>
      <c r="L14" s="83">
        <v>9.1882392761042162</v>
      </c>
      <c r="M14" s="83">
        <v>8.9799105414419831</v>
      </c>
      <c r="N14" s="83">
        <v>9.7429368279761057</v>
      </c>
      <c r="O14" s="83">
        <v>9.160361658007119</v>
      </c>
      <c r="P14" s="81">
        <v>8.8373825573157898</v>
      </c>
      <c r="Q14" s="81">
        <v>9.7692578028877826</v>
      </c>
      <c r="R14" s="81">
        <v>9.1391578527011319</v>
      </c>
      <c r="S14" s="81">
        <v>8.3588466186516737</v>
      </c>
      <c r="T14" s="81">
        <v>7.981552007123458</v>
      </c>
    </row>
    <row r="15" spans="1:20" ht="11.25" customHeight="1" x14ac:dyDescent="0.2">
      <c r="A15" s="79"/>
      <c r="B15" s="84" t="s">
        <v>148</v>
      </c>
      <c r="C15" s="81">
        <v>17.083561429513495</v>
      </c>
      <c r="D15" s="81">
        <v>23.809256702451002</v>
      </c>
      <c r="E15" s="81">
        <v>32.414675693636333</v>
      </c>
      <c r="F15" s="81">
        <v>41.52692873818448</v>
      </c>
      <c r="G15" s="81">
        <v>50.819415980611055</v>
      </c>
      <c r="H15" s="83">
        <v>61.003014820554498</v>
      </c>
      <c r="I15" s="83">
        <v>60.24986142531872</v>
      </c>
      <c r="J15" s="83">
        <v>59.498222298816557</v>
      </c>
      <c r="K15" s="83">
        <v>60.19941914415115</v>
      </c>
      <c r="L15" s="83">
        <v>59.21309755711605</v>
      </c>
      <c r="M15" s="83">
        <v>57.69035079219838</v>
      </c>
      <c r="N15" s="83">
        <v>59.117986863392041</v>
      </c>
      <c r="O15" s="83">
        <v>58.1005363447793</v>
      </c>
      <c r="P15" s="81">
        <v>59.900085472303438</v>
      </c>
      <c r="Q15" s="81">
        <v>58.932664086320955</v>
      </c>
      <c r="R15" s="81">
        <v>58.836526870301022</v>
      </c>
      <c r="S15" s="81">
        <v>59.281145344548065</v>
      </c>
      <c r="T15" s="81">
        <v>58.569143567111098</v>
      </c>
    </row>
    <row r="16" spans="1:20" ht="22.5" customHeight="1" x14ac:dyDescent="0.2">
      <c r="A16" s="79" t="s">
        <v>31</v>
      </c>
      <c r="B16" s="84" t="s">
        <v>149</v>
      </c>
      <c r="C16" s="81">
        <v>4.7033855834420066</v>
      </c>
      <c r="D16" s="81">
        <v>4.9581750390043107</v>
      </c>
      <c r="E16" s="81">
        <v>3.8595809017489997</v>
      </c>
      <c r="F16" s="81">
        <v>3.613066866384306</v>
      </c>
      <c r="G16" s="81">
        <v>3.3738231398357108</v>
      </c>
      <c r="H16" s="83">
        <v>3.9075618740409768</v>
      </c>
      <c r="I16" s="83">
        <v>6.1599858320325867</v>
      </c>
      <c r="J16" s="83">
        <v>6.0571256141050398</v>
      </c>
      <c r="K16" s="83">
        <v>5.7054372464148608</v>
      </c>
      <c r="L16" s="83">
        <v>5.3168469298468839</v>
      </c>
      <c r="M16" s="83">
        <v>5.5136245310885315</v>
      </c>
      <c r="N16" s="83">
        <v>5.3743624421265492</v>
      </c>
      <c r="O16" s="83">
        <v>6.4295753127947624</v>
      </c>
      <c r="P16" s="81">
        <v>7.192505572659325</v>
      </c>
      <c r="Q16" s="81">
        <v>6.7924473100706679</v>
      </c>
      <c r="R16" s="81">
        <v>6.4066212942787342</v>
      </c>
      <c r="S16" s="81">
        <v>8.492177914409309</v>
      </c>
      <c r="T16" s="81">
        <v>7.9506556767733025</v>
      </c>
    </row>
    <row r="17" spans="1:20" ht="11.25" customHeight="1" x14ac:dyDescent="0.2">
      <c r="A17" s="79" t="s">
        <v>32</v>
      </c>
      <c r="B17" s="84" t="s">
        <v>150</v>
      </c>
      <c r="C17" s="81">
        <v>3.8816446539211045</v>
      </c>
      <c r="D17" s="81">
        <v>7.8729809710250267</v>
      </c>
      <c r="E17" s="81">
        <v>8.1351066124584168</v>
      </c>
      <c r="F17" s="81">
        <v>18.961598980947095</v>
      </c>
      <c r="G17" s="81">
        <v>18.931967561820958</v>
      </c>
      <c r="H17" s="83">
        <v>22.328924994519866</v>
      </c>
      <c r="I17" s="83">
        <v>25.58994114313537</v>
      </c>
      <c r="J17" s="83">
        <v>27.898879898079837</v>
      </c>
      <c r="K17" s="83">
        <v>28.658229843741076</v>
      </c>
      <c r="L17" s="83">
        <v>26.11926324472309</v>
      </c>
      <c r="M17" s="83">
        <v>26.179581183458961</v>
      </c>
      <c r="N17" s="83">
        <v>28.151906100439824</v>
      </c>
      <c r="O17" s="83">
        <v>28.387950588662775</v>
      </c>
      <c r="P17" s="81">
        <v>31.640894543360695</v>
      </c>
      <c r="Q17" s="81">
        <v>31.691267720781518</v>
      </c>
      <c r="R17" s="81">
        <v>31.439521750837489</v>
      </c>
      <c r="S17" s="81">
        <v>38.686588276753511</v>
      </c>
      <c r="T17" s="81">
        <v>41.802734963760152</v>
      </c>
    </row>
    <row r="18" spans="1:20" ht="11.25" customHeight="1" x14ac:dyDescent="0.2">
      <c r="A18" s="79" t="s">
        <v>33</v>
      </c>
      <c r="B18" s="84" t="s">
        <v>151</v>
      </c>
      <c r="C18" s="81">
        <v>0.33518380019931543</v>
      </c>
      <c r="D18" s="81">
        <v>0.39064409398215777</v>
      </c>
      <c r="E18" s="81">
        <v>4.8365675460513777E-2</v>
      </c>
      <c r="F18" s="81">
        <v>3.7344360376065179E-2</v>
      </c>
      <c r="G18" s="81">
        <v>1.9278989370489774E-2</v>
      </c>
      <c r="H18" s="86" t="s">
        <v>34</v>
      </c>
      <c r="I18" s="86" t="s">
        <v>34</v>
      </c>
      <c r="J18" s="86" t="s">
        <v>34</v>
      </c>
      <c r="K18" s="86" t="s">
        <v>34</v>
      </c>
      <c r="L18" s="86" t="s">
        <v>34</v>
      </c>
      <c r="M18" s="86" t="s">
        <v>34</v>
      </c>
      <c r="N18" s="87">
        <v>1.0159475315929204E-2</v>
      </c>
      <c r="O18" s="87">
        <v>4.075800515242322E-2</v>
      </c>
      <c r="P18" s="81" t="s">
        <v>34</v>
      </c>
      <c r="Q18" s="81" t="s">
        <v>34</v>
      </c>
      <c r="R18" s="81" t="s">
        <v>34</v>
      </c>
      <c r="S18" s="81">
        <v>2.0512507039636009E-2</v>
      </c>
      <c r="T18" s="81" t="s">
        <v>34</v>
      </c>
    </row>
    <row r="19" spans="1:20" ht="11.25" customHeight="1" x14ac:dyDescent="0.2">
      <c r="A19" s="79" t="s">
        <v>35</v>
      </c>
      <c r="B19" s="84" t="s">
        <v>152</v>
      </c>
      <c r="C19" s="81" t="s">
        <v>0</v>
      </c>
      <c r="D19" s="81">
        <v>5.3388026177561558</v>
      </c>
      <c r="E19" s="81">
        <v>9.9536560097737361</v>
      </c>
      <c r="F19" s="81">
        <v>17.225086223460064</v>
      </c>
      <c r="G19" s="81">
        <v>8.6755452167203995</v>
      </c>
      <c r="H19" s="83">
        <v>3.9271486503519588</v>
      </c>
      <c r="I19" s="83">
        <v>2.5999940200137539</v>
      </c>
      <c r="J19" s="83">
        <v>2.627428660423047</v>
      </c>
      <c r="K19" s="83">
        <v>3.0946452908999329</v>
      </c>
      <c r="L19" s="83">
        <v>3.2143675355348074</v>
      </c>
      <c r="M19" s="83">
        <v>3.1318198163719781</v>
      </c>
      <c r="N19" s="83">
        <v>2.9259288909876107</v>
      </c>
      <c r="O19" s="83">
        <v>2.6288913323312979</v>
      </c>
      <c r="P19" s="81">
        <v>2.5848066901744451</v>
      </c>
      <c r="Q19" s="81">
        <v>2.1789025256702592</v>
      </c>
      <c r="R19" s="81">
        <v>2.5278521720237177</v>
      </c>
      <c r="S19" s="81">
        <v>2.7384196897914075</v>
      </c>
      <c r="T19" s="81">
        <v>2.2863284459114941</v>
      </c>
    </row>
    <row r="20" spans="1:20" ht="11.25" customHeight="1" x14ac:dyDescent="0.2">
      <c r="A20" s="79" t="s">
        <v>36</v>
      </c>
      <c r="B20" s="84" t="s">
        <v>153</v>
      </c>
      <c r="C20" s="81" t="s">
        <v>0</v>
      </c>
      <c r="D20" s="81">
        <v>23.328463971396037</v>
      </c>
      <c r="E20" s="81">
        <v>38.344307505095323</v>
      </c>
      <c r="F20" s="81">
        <v>41.004107692919568</v>
      </c>
      <c r="G20" s="81">
        <v>55.648802817918735</v>
      </c>
      <c r="H20" s="83">
        <v>46.312932587317739</v>
      </c>
      <c r="I20" s="83">
        <v>67.669844359357967</v>
      </c>
      <c r="J20" s="83">
        <v>70.078135416168905</v>
      </c>
      <c r="K20" s="83">
        <v>72.416715862622553</v>
      </c>
      <c r="L20" s="83">
        <v>77.154928926846509</v>
      </c>
      <c r="M20" s="83">
        <v>77.535344968432469</v>
      </c>
      <c r="N20" s="83">
        <v>88.10296993973806</v>
      </c>
      <c r="O20" s="83">
        <v>94.487245444605136</v>
      </c>
      <c r="P20" s="81">
        <v>101.80869038572467</v>
      </c>
      <c r="Q20" s="81">
        <v>98.132450369740837</v>
      </c>
      <c r="R20" s="81">
        <v>100.39769152855331</v>
      </c>
      <c r="S20" s="81">
        <v>122.73658587166206</v>
      </c>
      <c r="T20" s="81">
        <v>130.73267248829055</v>
      </c>
    </row>
    <row r="21" spans="1:20" ht="11.25" customHeight="1" x14ac:dyDescent="0.2">
      <c r="A21" s="79" t="s">
        <v>37</v>
      </c>
      <c r="B21" s="84" t="s">
        <v>154</v>
      </c>
      <c r="C21" s="81" t="s">
        <v>0</v>
      </c>
      <c r="D21" s="81">
        <v>69.304268878526912</v>
      </c>
      <c r="E21" s="81">
        <v>227.64756125754627</v>
      </c>
      <c r="F21" s="81">
        <v>240.16158157847516</v>
      </c>
      <c r="G21" s="81">
        <v>271.74699467173861</v>
      </c>
      <c r="H21" s="83">
        <v>291.83317364548134</v>
      </c>
      <c r="I21" s="83">
        <v>338.41922163579022</v>
      </c>
      <c r="J21" s="83">
        <v>333.24219231243455</v>
      </c>
      <c r="K21" s="83">
        <v>332.15523446398601</v>
      </c>
      <c r="L21" s="83">
        <v>324.50960805285996</v>
      </c>
      <c r="M21" s="83">
        <v>325.73966692032042</v>
      </c>
      <c r="N21" s="83">
        <v>335.33380175287522</v>
      </c>
      <c r="O21" s="83">
        <v>318.768358297102</v>
      </c>
      <c r="P21" s="81">
        <v>333.52179605037452</v>
      </c>
      <c r="Q21" s="81">
        <v>328.39027642754303</v>
      </c>
      <c r="R21" s="81">
        <v>324.11772586231228</v>
      </c>
      <c r="S21" s="81">
        <v>327.53345615538797</v>
      </c>
      <c r="T21" s="81">
        <v>329.31368642552218</v>
      </c>
    </row>
    <row r="22" spans="1:20" ht="11.25" customHeight="1" x14ac:dyDescent="0.2">
      <c r="A22" s="79" t="s">
        <v>38</v>
      </c>
      <c r="B22" s="84" t="s">
        <v>155</v>
      </c>
      <c r="C22" s="81">
        <v>201.14271726154402</v>
      </c>
      <c r="D22" s="81">
        <v>167.26578783097571</v>
      </c>
      <c r="E22" s="81">
        <v>81.8250497440972</v>
      </c>
      <c r="F22" s="81">
        <v>66.183542676481508</v>
      </c>
      <c r="G22" s="81">
        <v>50.74230002312909</v>
      </c>
      <c r="H22" s="83">
        <v>47.0180565345131</v>
      </c>
      <c r="I22" s="83">
        <v>67.269845279355863</v>
      </c>
      <c r="J22" s="83">
        <v>64.382030534030392</v>
      </c>
      <c r="K22" s="83">
        <v>65.935097224027572</v>
      </c>
      <c r="L22" s="83">
        <v>61.244820433350313</v>
      </c>
      <c r="M22" s="83">
        <v>64.207373905231336</v>
      </c>
      <c r="N22" s="83">
        <v>69.145389000214166</v>
      </c>
      <c r="O22" s="83">
        <v>76.207280133743325</v>
      </c>
      <c r="P22" s="81">
        <v>73.498416320612478</v>
      </c>
      <c r="Q22" s="81">
        <v>74.205440944657568</v>
      </c>
      <c r="R22" s="81">
        <v>65.304553480499351</v>
      </c>
      <c r="S22" s="81">
        <v>62.891346583524012</v>
      </c>
      <c r="T22" s="81">
        <v>64.387952449723684</v>
      </c>
    </row>
    <row r="23" spans="1:20" ht="11.25" customHeight="1" x14ac:dyDescent="0.2">
      <c r="A23" s="79" t="s">
        <v>39</v>
      </c>
      <c r="B23" s="84" t="s">
        <v>156</v>
      </c>
      <c r="C23" s="81">
        <v>85.461056670173832</v>
      </c>
      <c r="D23" s="81">
        <v>144.33798446879214</v>
      </c>
      <c r="E23" s="81">
        <v>168.94130438357462</v>
      </c>
      <c r="F23" s="81">
        <v>231.80578094433056</v>
      </c>
      <c r="G23" s="81">
        <v>204.53079823152603</v>
      </c>
      <c r="H23" s="83">
        <v>185.47697827684723</v>
      </c>
      <c r="I23" s="83">
        <v>140.00967797774064</v>
      </c>
      <c r="J23" s="83">
        <v>134.06906015723555</v>
      </c>
      <c r="K23" s="83">
        <v>131.86011417023462</v>
      </c>
      <c r="L23" s="83">
        <v>129.66637341459281</v>
      </c>
      <c r="M23" s="83">
        <v>125.57685283122592</v>
      </c>
      <c r="N23" s="83">
        <v>126.99344144911505</v>
      </c>
      <c r="O23" s="83">
        <v>109.03785328402022</v>
      </c>
      <c r="P23" s="81">
        <v>116.30608443061612</v>
      </c>
      <c r="Q23" s="81">
        <v>115.25678289543103</v>
      </c>
      <c r="R23" s="81">
        <v>117.57071154740271</v>
      </c>
      <c r="S23" s="81">
        <v>120.22380375930665</v>
      </c>
      <c r="T23" s="81">
        <v>110.54706999285573</v>
      </c>
    </row>
    <row r="24" spans="1:20" ht="11.25" customHeight="1" x14ac:dyDescent="0.2">
      <c r="A24" s="79" t="s">
        <v>40</v>
      </c>
      <c r="B24" s="84" t="s">
        <v>157</v>
      </c>
      <c r="C24" s="81">
        <v>5.9251845970717696</v>
      </c>
      <c r="D24" s="81">
        <v>20.283443341381268</v>
      </c>
      <c r="E24" s="81">
        <v>11.017700869905038</v>
      </c>
      <c r="F24" s="81">
        <v>1.6898323070169492</v>
      </c>
      <c r="G24" s="81">
        <v>0.69404361733763187</v>
      </c>
      <c r="H24" s="83">
        <v>0.44070246699710258</v>
      </c>
      <c r="I24" s="83">
        <v>0.5899986430031211</v>
      </c>
      <c r="J24" s="83">
        <v>0.56158780528126195</v>
      </c>
      <c r="K24" s="83">
        <v>5.0401389102604784E-2</v>
      </c>
      <c r="L24" s="83">
        <v>8.0864592088925991E-2</v>
      </c>
      <c r="M24" s="83">
        <v>5.0676696057799002E-2</v>
      </c>
      <c r="N24" s="83">
        <v>0.31494373479380533</v>
      </c>
      <c r="O24" s="83">
        <v>9.1705511592952246E-2</v>
      </c>
      <c r="P24" s="81">
        <v>0.53126461616233656</v>
      </c>
      <c r="Q24" s="81">
        <v>0.67515289527810851</v>
      </c>
      <c r="R24" s="81">
        <v>0.64475581715584696</v>
      </c>
      <c r="S24" s="81">
        <v>0.3692251267134482</v>
      </c>
      <c r="T24" s="81">
        <v>1.0298776783385108E-2</v>
      </c>
    </row>
    <row r="25" spans="1:20" ht="11.25" customHeight="1" x14ac:dyDescent="0.2">
      <c r="A25" s="79" t="s">
        <v>41</v>
      </c>
      <c r="B25" s="84" t="s">
        <v>158</v>
      </c>
      <c r="C25" s="81">
        <v>100.23076864024689</v>
      </c>
      <c r="D25" s="81">
        <v>49.461552207279361</v>
      </c>
      <c r="E25" s="81">
        <v>16.676484898785152</v>
      </c>
      <c r="F25" s="81">
        <v>15.703303538135406</v>
      </c>
      <c r="G25" s="81">
        <v>8.5405922911269698</v>
      </c>
      <c r="H25" s="83">
        <v>9.4604129582044703</v>
      </c>
      <c r="I25" s="83">
        <v>7.4199829340392514</v>
      </c>
      <c r="J25" s="83">
        <v>7.9123710422663525</v>
      </c>
      <c r="K25" s="83">
        <v>7.8827772556473867</v>
      </c>
      <c r="L25" s="83">
        <v>8.03591883883702</v>
      </c>
      <c r="M25" s="83">
        <v>8.2805721358443556</v>
      </c>
      <c r="N25" s="83">
        <v>11.61228028610708</v>
      </c>
      <c r="O25" s="83">
        <v>10.169122285529594</v>
      </c>
      <c r="P25" s="81">
        <v>11.493705638127471</v>
      </c>
      <c r="Q25" s="81">
        <v>10.904742217673691</v>
      </c>
      <c r="R25" s="81">
        <v>11.267875471247422</v>
      </c>
      <c r="S25" s="81">
        <v>11.281878871799805</v>
      </c>
      <c r="T25" s="81">
        <v>12.224648041878121</v>
      </c>
    </row>
    <row r="26" spans="1:20" ht="11.25" customHeight="1" x14ac:dyDescent="0.2">
      <c r="A26" s="79" t="s">
        <v>42</v>
      </c>
      <c r="B26" s="84" t="s">
        <v>159</v>
      </c>
      <c r="C26" s="81">
        <v>13.342477724063073</v>
      </c>
      <c r="D26" s="81">
        <v>32.663856166046578</v>
      </c>
      <c r="E26" s="81">
        <v>21.774227092323304</v>
      </c>
      <c r="F26" s="81">
        <v>65.81009907272086</v>
      </c>
      <c r="G26" s="81">
        <v>46.780467707493436</v>
      </c>
      <c r="H26" s="83">
        <v>36.548924596293041</v>
      </c>
      <c r="I26" s="83">
        <v>45.889894453242761</v>
      </c>
      <c r="J26" s="83">
        <v>48.567316803163422</v>
      </c>
      <c r="K26" s="83">
        <v>51.288453550810623</v>
      </c>
      <c r="L26" s="83">
        <v>53.481819592813423</v>
      </c>
      <c r="M26" s="83">
        <v>52.825387970649679</v>
      </c>
      <c r="N26" s="83">
        <v>63.659272329612392</v>
      </c>
      <c r="O26" s="83">
        <v>55.940362071700868</v>
      </c>
      <c r="P26" s="81">
        <v>62.423592399074536</v>
      </c>
      <c r="Q26" s="81">
        <v>62.32888774135629</v>
      </c>
      <c r="R26" s="81">
        <v>64.086681381427212</v>
      </c>
      <c r="S26" s="81">
        <v>54.891468838065961</v>
      </c>
      <c r="T26" s="81">
        <v>49.259049354930973</v>
      </c>
    </row>
    <row r="27" spans="1:20" ht="11.25" customHeight="1" x14ac:dyDescent="0.2">
      <c r="A27" s="79" t="s">
        <v>43</v>
      </c>
      <c r="B27" s="84" t="s">
        <v>160</v>
      </c>
      <c r="C27" s="81">
        <v>5.8819350744654066</v>
      </c>
      <c r="D27" s="81">
        <v>5.408918224368338</v>
      </c>
      <c r="E27" s="81">
        <v>9.1024201216686933</v>
      </c>
      <c r="F27" s="81">
        <v>10.204346472759809</v>
      </c>
      <c r="G27" s="81">
        <v>9.6684131693006226</v>
      </c>
      <c r="H27" s="83">
        <v>9.2253716424726804</v>
      </c>
      <c r="I27" s="83">
        <v>7.6599823820405204</v>
      </c>
      <c r="J27" s="83">
        <v>7.7619457372802989</v>
      </c>
      <c r="K27" s="83">
        <v>7.7416533661600946</v>
      </c>
      <c r="L27" s="83">
        <v>7.1767325478921817</v>
      </c>
      <c r="M27" s="83">
        <v>6.9731133775531422</v>
      </c>
      <c r="N27" s="83">
        <v>7.5688091103672566</v>
      </c>
      <c r="O27" s="83">
        <v>7.2141669119789107</v>
      </c>
      <c r="P27" s="81">
        <v>6.5999411930936409</v>
      </c>
      <c r="Q27" s="81">
        <v>7.2630084189008643</v>
      </c>
      <c r="R27" s="81">
        <v>7.1332508659940528</v>
      </c>
      <c r="S27" s="81">
        <v>6.379389689326799</v>
      </c>
      <c r="T27" s="81">
        <v>7.4666131679542023</v>
      </c>
    </row>
    <row r="28" spans="1:20" ht="11.25" customHeight="1" x14ac:dyDescent="0.2">
      <c r="A28" s="79" t="s">
        <v>44</v>
      </c>
      <c r="B28" s="84" t="s">
        <v>161</v>
      </c>
      <c r="C28" s="81">
        <v>9.3851464055808318</v>
      </c>
      <c r="D28" s="81">
        <v>8.3838232477709251</v>
      </c>
      <c r="E28" s="81">
        <v>7.0807348874192177</v>
      </c>
      <c r="F28" s="81">
        <v>5.3122352634952712</v>
      </c>
      <c r="G28" s="81">
        <v>4.4534465445831382</v>
      </c>
      <c r="H28" s="83">
        <v>3.2514048676230685</v>
      </c>
      <c r="I28" s="83">
        <v>4.199990340022218</v>
      </c>
      <c r="J28" s="83">
        <v>4.4425606739214114</v>
      </c>
      <c r="K28" s="83">
        <v>4.2740377959008855</v>
      </c>
      <c r="L28" s="83">
        <v>4.2959314547241929</v>
      </c>
      <c r="M28" s="83">
        <v>3.8615642396042835</v>
      </c>
      <c r="N28" s="83">
        <v>4.2771391080061951</v>
      </c>
      <c r="O28" s="83">
        <v>4.3814855538854962</v>
      </c>
      <c r="P28" s="81">
        <v>3.7801520765397019</v>
      </c>
      <c r="Q28" s="81">
        <v>4.419182587274892</v>
      </c>
      <c r="R28" s="81">
        <v>3.9811113154543571</v>
      </c>
      <c r="S28" s="81">
        <v>3.7948138023326616</v>
      </c>
      <c r="T28" s="81">
        <v>4.6035532221731428</v>
      </c>
    </row>
    <row r="29" spans="1:20" ht="11.25" customHeight="1" x14ac:dyDescent="0.2">
      <c r="A29" s="79" t="s">
        <v>45</v>
      </c>
      <c r="B29" s="84" t="s">
        <v>162</v>
      </c>
      <c r="C29" s="81">
        <v>8.9310264182140173</v>
      </c>
      <c r="D29" s="81">
        <v>10.71767129643356</v>
      </c>
      <c r="E29" s="81">
        <v>14.142123504654229</v>
      </c>
      <c r="F29" s="81">
        <v>28.381713885809535</v>
      </c>
      <c r="G29" s="81">
        <v>53.691985396814026</v>
      </c>
      <c r="H29" s="83">
        <v>67.407890674245721</v>
      </c>
      <c r="I29" s="83">
        <v>46.219893694244504</v>
      </c>
      <c r="J29" s="83">
        <v>41.878404908116963</v>
      </c>
      <c r="K29" s="83">
        <v>37.266787102465976</v>
      </c>
      <c r="L29" s="83">
        <v>33.599238012948746</v>
      </c>
      <c r="M29" s="83">
        <v>34.865566887765709</v>
      </c>
      <c r="N29" s="83">
        <v>33.587225394461946</v>
      </c>
      <c r="O29" s="83">
        <v>32.372045592312141</v>
      </c>
      <c r="P29" s="81">
        <v>33.132522119508792</v>
      </c>
      <c r="Q29" s="81">
        <v>34.197517104768437</v>
      </c>
      <c r="R29" s="81">
        <v>33.803626413742265</v>
      </c>
      <c r="S29" s="81">
        <v>34.471268080108317</v>
      </c>
      <c r="T29" s="81">
        <v>36.818127000601756</v>
      </c>
    </row>
    <row r="30" spans="1:20" x14ac:dyDescent="0.2">
      <c r="A30" s="79" t="s">
        <v>46</v>
      </c>
      <c r="B30" s="142" t="s">
        <v>163</v>
      </c>
      <c r="C30" s="81">
        <v>17.721491887957352</v>
      </c>
      <c r="D30" s="81">
        <v>9.0849793138927453</v>
      </c>
      <c r="E30" s="81">
        <v>7.3612558050901971</v>
      </c>
      <c r="F30" s="81">
        <v>5.7136871375379723</v>
      </c>
      <c r="G30" s="81">
        <v>4.7715498691962193</v>
      </c>
      <c r="H30" s="83">
        <v>7.1295865771975704</v>
      </c>
      <c r="I30" s="83">
        <v>6.0999859700322689</v>
      </c>
      <c r="J30" s="83">
        <v>5.6459631138098301</v>
      </c>
      <c r="K30" s="83">
        <v>5.5542330791070462</v>
      </c>
      <c r="L30" s="83">
        <v>5.5695487801247774</v>
      </c>
      <c r="M30" s="83">
        <v>5.3007824076457757</v>
      </c>
      <c r="N30" s="83">
        <v>5.6080303743929205</v>
      </c>
      <c r="O30" s="83">
        <v>3.9535264997850526</v>
      </c>
      <c r="P30" s="81">
        <v>3.6166860407974446</v>
      </c>
      <c r="Q30" s="81">
        <v>3.8974735318327172</v>
      </c>
      <c r="R30" s="81">
        <v>3.7150216131360709</v>
      </c>
      <c r="S30" s="81">
        <v>4.553776562799194</v>
      </c>
      <c r="T30" s="81">
        <v>5.28327248987656</v>
      </c>
    </row>
    <row r="31" spans="1:20" ht="11.25" customHeight="1" x14ac:dyDescent="0.2">
      <c r="A31" s="79" t="s">
        <v>47</v>
      </c>
      <c r="B31" s="84" t="s">
        <v>164</v>
      </c>
      <c r="C31" s="81">
        <v>2.4652227885627069</v>
      </c>
      <c r="D31" s="81">
        <v>4.717778673476829</v>
      </c>
      <c r="E31" s="81">
        <v>5.436301921761749</v>
      </c>
      <c r="F31" s="81">
        <v>4.4066345243756908</v>
      </c>
      <c r="G31" s="81">
        <v>1.5519586443244269</v>
      </c>
      <c r="H31" s="83">
        <v>0.69533055903987295</v>
      </c>
      <c r="I31" s="83">
        <v>0.8099981370042848</v>
      </c>
      <c r="J31" s="83">
        <v>0.91258018358205073</v>
      </c>
      <c r="K31" s="83">
        <v>0.87698417038532317</v>
      </c>
      <c r="L31" s="83">
        <v>0.92994280902264881</v>
      </c>
      <c r="M31" s="83">
        <v>0.9020451898288222</v>
      </c>
      <c r="N31" s="83">
        <v>0.94483120438141599</v>
      </c>
      <c r="O31" s="83">
        <v>1.2940666635894373</v>
      </c>
      <c r="P31" s="81">
        <v>1.0523126050907818</v>
      </c>
      <c r="Q31" s="81">
        <v>1.0127293429171629</v>
      </c>
      <c r="R31" s="81">
        <v>1.2690431956718258</v>
      </c>
      <c r="S31" s="81">
        <v>1.3435692110961586</v>
      </c>
      <c r="T31" s="81">
        <v>1.43152997289053</v>
      </c>
    </row>
    <row r="32" spans="1:20" ht="11.25" customHeight="1" x14ac:dyDescent="0.2">
      <c r="A32" s="79" t="s">
        <v>48</v>
      </c>
      <c r="B32" s="84" t="s">
        <v>165</v>
      </c>
      <c r="C32" s="81">
        <v>1.2326113942813535</v>
      </c>
      <c r="D32" s="81">
        <v>0.36059454829122256</v>
      </c>
      <c r="E32" s="81">
        <v>0.12575075619733583</v>
      </c>
      <c r="F32" s="81">
        <v>7.4688720752130358E-2</v>
      </c>
      <c r="G32" s="81">
        <v>3.8557978740979548E-2</v>
      </c>
      <c r="H32" s="83" t="s">
        <v>34</v>
      </c>
      <c r="I32" s="83">
        <v>1.9999954000105798E-2</v>
      </c>
      <c r="J32" s="83" t="s">
        <v>34</v>
      </c>
      <c r="K32" s="83">
        <v>1.0080277820520955E-2</v>
      </c>
      <c r="L32" s="83">
        <v>2.0216148022231498E-2</v>
      </c>
      <c r="M32" s="83" t="s">
        <v>34</v>
      </c>
      <c r="N32" s="83" t="s">
        <v>34</v>
      </c>
      <c r="O32" s="83" t="s">
        <v>34</v>
      </c>
      <c r="P32" s="81" t="s">
        <v>34</v>
      </c>
      <c r="Q32" s="81">
        <v>1.0229589322395585E-2</v>
      </c>
      <c r="R32" s="81">
        <v>1.0234219319934078E-2</v>
      </c>
      <c r="S32" s="81" t="s">
        <v>34</v>
      </c>
      <c r="T32" s="81">
        <v>1.0298776783385108E-2</v>
      </c>
    </row>
    <row r="33" spans="1:20" ht="22.5" customHeight="1" x14ac:dyDescent="0.2">
      <c r="A33" s="79" t="s">
        <v>49</v>
      </c>
      <c r="B33" s="84" t="s">
        <v>166</v>
      </c>
      <c r="C33" s="81">
        <v>2.10841422706021</v>
      </c>
      <c r="D33" s="81">
        <v>0.51084227674589866</v>
      </c>
      <c r="E33" s="81">
        <v>0.49332988969724056</v>
      </c>
      <c r="F33" s="81">
        <v>0.21473007216237477</v>
      </c>
      <c r="G33" s="81">
        <v>0.21206888307538752</v>
      </c>
      <c r="H33" s="83">
        <v>9.7933881554911686E-2</v>
      </c>
      <c r="I33" s="83">
        <v>0.1199997240006348</v>
      </c>
      <c r="J33" s="83">
        <v>9.0255182991631391E-2</v>
      </c>
      <c r="K33" s="83">
        <v>8.0642222564167643E-2</v>
      </c>
      <c r="L33" s="83">
        <v>0.11118881412227323</v>
      </c>
      <c r="M33" s="83">
        <v>6.0812035269358806E-2</v>
      </c>
      <c r="N33" s="83">
        <v>5.0797376579646017E-2</v>
      </c>
      <c r="O33" s="83">
        <v>0.11208451416916385</v>
      </c>
      <c r="P33" s="81">
        <v>0.14303278127447519</v>
      </c>
      <c r="Q33" s="81">
        <v>8.1836714579164679E-2</v>
      </c>
      <c r="R33" s="81">
        <v>9.2107973879406724E-2</v>
      </c>
      <c r="S33" s="81">
        <v>0.14358754927745207</v>
      </c>
      <c r="T33" s="81">
        <v>0.23687186601785748</v>
      </c>
    </row>
    <row r="34" spans="1:20" ht="22.5" customHeight="1" x14ac:dyDescent="0.2">
      <c r="A34" s="79" t="s">
        <v>50</v>
      </c>
      <c r="B34" s="84" t="s">
        <v>167</v>
      </c>
      <c r="C34" s="81">
        <v>65.544651509943549</v>
      </c>
      <c r="D34" s="81">
        <v>27.926044462109129</v>
      </c>
      <c r="E34" s="81">
        <v>31.97938461449171</v>
      </c>
      <c r="F34" s="81">
        <v>19.568444837058152</v>
      </c>
      <c r="G34" s="81">
        <v>10.603444153769376</v>
      </c>
      <c r="H34" s="83">
        <v>5.2296692750322844</v>
      </c>
      <c r="I34" s="83">
        <v>2.9899931230158172</v>
      </c>
      <c r="J34" s="83">
        <v>2.5070884164342053</v>
      </c>
      <c r="K34" s="83">
        <v>2.7418355671817003</v>
      </c>
      <c r="L34" s="83">
        <v>2.8201526491012938</v>
      </c>
      <c r="M34" s="83">
        <v>2.4122107323512325</v>
      </c>
      <c r="N34" s="83">
        <v>2.1842871929247791</v>
      </c>
      <c r="O34" s="83">
        <v>2.0073317537568438</v>
      </c>
      <c r="P34" s="81">
        <v>1.8798594110359597</v>
      </c>
      <c r="Q34" s="81">
        <v>1.6265047022608978</v>
      </c>
      <c r="R34" s="81">
        <v>1.954735890107409</v>
      </c>
      <c r="S34" s="81">
        <v>1.7127943378096067</v>
      </c>
      <c r="T34" s="81">
        <v>1.7713896067422386</v>
      </c>
    </row>
    <row r="35" spans="1:20" ht="11.25" customHeight="1" x14ac:dyDescent="0.2">
      <c r="A35" s="79" t="s">
        <v>51</v>
      </c>
      <c r="B35" s="84" t="s">
        <v>168</v>
      </c>
      <c r="C35" s="81">
        <v>9.1472740312458338</v>
      </c>
      <c r="D35" s="81">
        <v>10.327027202451402</v>
      </c>
      <c r="E35" s="81">
        <v>10.959662059352423</v>
      </c>
      <c r="F35" s="81">
        <v>9.4761314454265388</v>
      </c>
      <c r="G35" s="81">
        <v>6.284950534779667</v>
      </c>
      <c r="H35" s="83">
        <v>3.6039668412207497</v>
      </c>
      <c r="I35" s="83">
        <v>3.6099916970190971</v>
      </c>
      <c r="J35" s="83">
        <v>3.449753661013466</v>
      </c>
      <c r="K35" s="83">
        <v>3.1248861243614963</v>
      </c>
      <c r="L35" s="83">
        <v>2.7898284270679463</v>
      </c>
      <c r="M35" s="83">
        <v>3.2433085476991361</v>
      </c>
      <c r="N35" s="83">
        <v>3.1189589219902656</v>
      </c>
      <c r="O35" s="83">
        <v>2.9855238774150008</v>
      </c>
      <c r="P35" s="81">
        <v>3.044554915699544</v>
      </c>
      <c r="Q35" s="81">
        <v>3.0279584394290926</v>
      </c>
      <c r="R35" s="81">
        <v>2.7018339004625971</v>
      </c>
      <c r="S35" s="81">
        <v>2.7486759433112251</v>
      </c>
      <c r="T35" s="81">
        <v>2.5952917494130467</v>
      </c>
    </row>
    <row r="36" spans="1:20" x14ac:dyDescent="0.2">
      <c r="A36" s="79" t="s">
        <v>52</v>
      </c>
      <c r="B36" s="142" t="s">
        <v>169</v>
      </c>
      <c r="C36" s="81">
        <v>174.0793284906122</v>
      </c>
      <c r="D36" s="81">
        <v>46.146085666046176</v>
      </c>
      <c r="E36" s="81">
        <v>5.0010108426171254</v>
      </c>
      <c r="F36" s="81">
        <v>0.80290374808540133</v>
      </c>
      <c r="G36" s="81">
        <v>1.6676325805473655</v>
      </c>
      <c r="H36" s="83">
        <v>1.5571487167230957</v>
      </c>
      <c r="I36" s="83">
        <v>1.5299964810080935</v>
      </c>
      <c r="J36" s="83">
        <v>1.6647067085123124</v>
      </c>
      <c r="K36" s="83">
        <v>1.5322022287191854</v>
      </c>
      <c r="L36" s="83">
        <v>1.526319175678478</v>
      </c>
      <c r="M36" s="83">
        <v>1.8344963972923241</v>
      </c>
      <c r="N36" s="83">
        <v>1.9099813593946904</v>
      </c>
      <c r="O36" s="83">
        <v>2.3741538001286528</v>
      </c>
      <c r="P36" s="81">
        <v>2.5337235540049896</v>
      </c>
      <c r="Q36" s="81">
        <v>2.7210707597572252</v>
      </c>
      <c r="R36" s="81">
        <v>3.3670581562583117</v>
      </c>
      <c r="S36" s="81">
        <v>4.6871078585568284</v>
      </c>
      <c r="T36" s="81">
        <v>4.2842911418882048</v>
      </c>
    </row>
    <row r="37" spans="1:20" ht="11.25" customHeight="1" x14ac:dyDescent="0.2">
      <c r="A37" s="120" t="s">
        <v>78</v>
      </c>
      <c r="B37" s="121" t="s">
        <v>170</v>
      </c>
      <c r="C37" s="122" t="s">
        <v>34</v>
      </c>
      <c r="D37" s="122" t="s">
        <v>34</v>
      </c>
      <c r="E37" s="122" t="s">
        <v>34</v>
      </c>
      <c r="F37" s="122" t="s">
        <v>34</v>
      </c>
      <c r="G37" s="122" t="s">
        <v>34</v>
      </c>
      <c r="H37" s="122" t="s">
        <v>34</v>
      </c>
      <c r="I37" s="122" t="s">
        <v>34</v>
      </c>
      <c r="J37" s="122" t="s">
        <v>34</v>
      </c>
      <c r="K37" s="122" t="s">
        <v>34</v>
      </c>
      <c r="L37" s="122" t="s">
        <v>34</v>
      </c>
      <c r="M37" s="122" t="s">
        <v>34</v>
      </c>
      <c r="N37" s="122" t="s">
        <v>34</v>
      </c>
      <c r="O37" s="122" t="s">
        <v>34</v>
      </c>
      <c r="P37" s="122" t="s">
        <v>34</v>
      </c>
      <c r="Q37" s="122" t="s">
        <v>34</v>
      </c>
      <c r="R37" s="122" t="s">
        <v>34</v>
      </c>
      <c r="S37" s="81">
        <v>92.111412861485505</v>
      </c>
      <c r="T37" s="81">
        <v>255.80101774571929</v>
      </c>
    </row>
    <row r="38" spans="1:20" ht="11.25" customHeight="1" x14ac:dyDescent="0.2">
      <c r="A38" s="79"/>
      <c r="B38" s="84" t="s">
        <v>171</v>
      </c>
      <c r="C38" s="81">
        <v>122.65564611164626</v>
      </c>
      <c r="D38" s="81">
        <v>93.624367857723811</v>
      </c>
      <c r="E38" s="81">
        <v>148.96628041838244</v>
      </c>
      <c r="F38" s="81">
        <v>184.58383724879616</v>
      </c>
      <c r="G38" s="81">
        <v>206.63220807290941</v>
      </c>
      <c r="H38" s="83">
        <v>156.72359065232519</v>
      </c>
      <c r="I38" s="83">
        <v>129.13970297868315</v>
      </c>
      <c r="J38" s="83">
        <v>126.66813515192177</v>
      </c>
      <c r="K38" s="83">
        <v>132.5657336176711</v>
      </c>
      <c r="L38" s="83">
        <v>131.75874473489378</v>
      </c>
      <c r="M38" s="83">
        <v>131.88103382081613</v>
      </c>
      <c r="N38" s="83">
        <v>144.24423053556282</v>
      </c>
      <c r="O38" s="83">
        <v>133.78815191282922</v>
      </c>
      <c r="P38" s="81">
        <v>146.78228346931326</v>
      </c>
      <c r="Q38" s="81">
        <v>153.51544696119052</v>
      </c>
      <c r="R38" s="81">
        <v>154.66975658216376</v>
      </c>
      <c r="S38" s="81">
        <v>159.01295457125835</v>
      </c>
      <c r="T38" s="81">
        <v>155.77929762548311</v>
      </c>
    </row>
    <row r="39" spans="1:20" ht="11.25" customHeight="1" x14ac:dyDescent="0.2">
      <c r="A39" s="118"/>
      <c r="B39" s="84" t="s">
        <v>172</v>
      </c>
      <c r="C39" s="81">
        <v>4.2384532154236014</v>
      </c>
      <c r="D39" s="81">
        <v>6.4306027778601367</v>
      </c>
      <c r="E39" s="81">
        <v>16.608772953140431</v>
      </c>
      <c r="F39" s="81">
        <v>16.384838114998598</v>
      </c>
      <c r="G39" s="81">
        <v>25.284394559397342</v>
      </c>
      <c r="H39" s="83">
        <v>12.65305749689459</v>
      </c>
      <c r="I39" s="83">
        <v>7.9299817610419501</v>
      </c>
      <c r="J39" s="83">
        <v>7.4410384199767217</v>
      </c>
      <c r="K39" s="83">
        <v>7.0461141965441483</v>
      </c>
      <c r="L39" s="83">
        <v>6.6814369213475091</v>
      </c>
      <c r="M39" s="83">
        <v>6.7906772717450661</v>
      </c>
      <c r="N39" s="83">
        <v>7.4570548818920361</v>
      </c>
      <c r="O39" s="83">
        <v>7.0511348913692169</v>
      </c>
      <c r="P39" s="81">
        <v>7.4377046262727111</v>
      </c>
      <c r="Q39" s="81">
        <v>7.5187481519607537</v>
      </c>
      <c r="R39" s="81">
        <v>7.368637910352537</v>
      </c>
      <c r="S39" s="81">
        <v>5.6819644499791746</v>
      </c>
      <c r="T39" s="81">
        <v>6.6427110252833943</v>
      </c>
    </row>
    <row r="40" spans="1:20" ht="11.25" customHeight="1" x14ac:dyDescent="0.2">
      <c r="A40" s="79"/>
      <c r="B40" s="84" t="s">
        <v>173</v>
      </c>
      <c r="C40" s="81">
        <v>24.468417414550029</v>
      </c>
      <c r="D40" s="81">
        <v>27.144756274144807</v>
      </c>
      <c r="E40" s="81">
        <v>37.812285075029671</v>
      </c>
      <c r="F40" s="81">
        <v>50.442894777970039</v>
      </c>
      <c r="G40" s="81">
        <v>59.157578883347874</v>
      </c>
      <c r="H40" s="83">
        <v>44.883097916616023</v>
      </c>
      <c r="I40" s="83">
        <v>35.079919316185574</v>
      </c>
      <c r="J40" s="83">
        <v>32.150901852352249</v>
      </c>
      <c r="K40" s="83">
        <v>30.835569852973602</v>
      </c>
      <c r="L40" s="83">
        <v>30.253465515269433</v>
      </c>
      <c r="M40" s="83">
        <v>29.980333387793888</v>
      </c>
      <c r="N40" s="83">
        <v>30.651137028158406</v>
      </c>
      <c r="O40" s="83">
        <v>30.018270794759705</v>
      </c>
      <c r="P40" s="81">
        <v>31.886093596974082</v>
      </c>
      <c r="Q40" s="81">
        <v>29.962467125296662</v>
      </c>
      <c r="R40" s="81">
        <v>29.228930377731732</v>
      </c>
      <c r="S40" s="81">
        <v>26.922665489522263</v>
      </c>
      <c r="T40" s="81">
        <v>28.033270404374264</v>
      </c>
    </row>
    <row r="41" spans="1:20" ht="11.25" customHeight="1" x14ac:dyDescent="0.2">
      <c r="A41" s="79" t="s">
        <v>53</v>
      </c>
      <c r="B41" s="84" t="s">
        <v>174</v>
      </c>
      <c r="C41" s="81">
        <v>23.927798381970486</v>
      </c>
      <c r="D41" s="81">
        <v>24.971172469167165</v>
      </c>
      <c r="E41" s="81">
        <v>34.774920656109408</v>
      </c>
      <c r="F41" s="81">
        <v>44.897257262124363</v>
      </c>
      <c r="G41" s="81">
        <v>39.840031534117124</v>
      </c>
      <c r="H41" s="83">
        <v>32.014585880300636</v>
      </c>
      <c r="I41" s="83">
        <v>24.919942684131829</v>
      </c>
      <c r="J41" s="83">
        <v>24.28867257841458</v>
      </c>
      <c r="K41" s="83">
        <v>23.688652878224246</v>
      </c>
      <c r="L41" s="83">
        <v>21.15619890526526</v>
      </c>
      <c r="M41" s="83">
        <v>19.530798660675735</v>
      </c>
      <c r="N41" s="83">
        <v>18.998218840787612</v>
      </c>
      <c r="O41" s="83">
        <v>17.964090770930536</v>
      </c>
      <c r="P41" s="81">
        <v>16.693968900178035</v>
      </c>
      <c r="Q41" s="81">
        <v>16.940199917887085</v>
      </c>
      <c r="R41" s="81">
        <v>15.863039945897823</v>
      </c>
      <c r="S41" s="81">
        <v>17.497168504809515</v>
      </c>
      <c r="T41" s="81">
        <v>16.076390558864151</v>
      </c>
    </row>
    <row r="42" spans="1:20" ht="20.399999999999999" x14ac:dyDescent="0.2">
      <c r="A42" s="79" t="s">
        <v>54</v>
      </c>
      <c r="B42" s="84" t="s">
        <v>175</v>
      </c>
      <c r="C42" s="81">
        <v>3.9248941765274679</v>
      </c>
      <c r="D42" s="81">
        <v>1.5725928911589429</v>
      </c>
      <c r="E42" s="81">
        <v>2.6794584205124634</v>
      </c>
      <c r="F42" s="81">
        <v>2.9595405598031652</v>
      </c>
      <c r="G42" s="81">
        <v>3.6822869697635472</v>
      </c>
      <c r="H42" s="83">
        <v>3.8879750977299943</v>
      </c>
      <c r="I42" s="83">
        <v>2.799993560014812</v>
      </c>
      <c r="J42" s="83">
        <v>3.4998954293421507</v>
      </c>
      <c r="K42" s="83">
        <v>4.1429941842341131</v>
      </c>
      <c r="L42" s="83">
        <v>3.8107439021906364</v>
      </c>
      <c r="M42" s="83">
        <v>3.375067957449414</v>
      </c>
      <c r="N42" s="83">
        <v>3.6370921631026549</v>
      </c>
      <c r="O42" s="83">
        <v>3.0364713838555297</v>
      </c>
      <c r="P42" s="81">
        <v>2.6971895897472464</v>
      </c>
      <c r="Q42" s="81">
        <v>2.9972696714619058</v>
      </c>
      <c r="R42" s="81">
        <v>2.8246445323018059</v>
      </c>
      <c r="S42" s="81">
        <v>3.1384135770643096</v>
      </c>
      <c r="T42" s="81">
        <v>3.0278403743152218</v>
      </c>
    </row>
    <row r="43" spans="1:20" ht="11.25" customHeight="1" x14ac:dyDescent="0.2">
      <c r="B43" s="89" t="s">
        <v>112</v>
      </c>
      <c r="C43" s="85">
        <v>1143.0632577248782</v>
      </c>
      <c r="D43" s="56">
        <v>1016.9267087573992</v>
      </c>
      <c r="E43" s="85">
        <v>1162.681818665475</v>
      </c>
      <c r="F43" s="85">
        <v>1357.0473756157385</v>
      </c>
      <c r="G43" s="85">
        <v>1404.0887958527703</v>
      </c>
      <c r="H43" s="90">
        <v>1327.9932272727578</v>
      </c>
      <c r="I43" s="90">
        <v>1304.5569995189012</v>
      </c>
      <c r="J43" s="90">
        <v>1291.6018103785739</v>
      </c>
      <c r="K43" s="90">
        <v>1304.7911610882325</v>
      </c>
      <c r="L43" s="90">
        <v>1281.4814069812323</v>
      </c>
      <c r="M43" s="90">
        <v>1280.1744251336954</v>
      </c>
      <c r="N43" s="90">
        <v>1337.9724206819283</v>
      </c>
      <c r="O43" s="90">
        <v>1294.606707157707</v>
      </c>
      <c r="P43" s="85">
        <v>1345.264174395375</v>
      </c>
      <c r="Q43" s="85">
        <v>1340.5365327533293</v>
      </c>
      <c r="R43" s="85">
        <v>1326.3855265214165</v>
      </c>
      <c r="S43" s="85">
        <v>1446.1522588013784</v>
      </c>
      <c r="T43" s="85">
        <v>1602.7059418071738</v>
      </c>
    </row>
  </sheetData>
  <customSheetViews>
    <customSheetView guid="{B06E6DA8-40C0-4A6B-8E26-0EA41354D800}" showPageBreaks="1"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1"/>
      <headerFooter alignWithMargins="0"/>
    </customSheetView>
    <customSheetView guid="{5C8BCE4F-98AD-4B33-BF62-5E40FD01FC56}" showPageBreaks="1">
      <selection activeCell="I1" sqref="I1"/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2"/>
      <headerFooter alignWithMargins="0"/>
    </customSheetView>
    <customSheetView guid="{93AA3BF1-B70A-48EF-92C1-913FAAF7349E}" showPageBreaks="1">
      <pageMargins left="0.78740157480314965" right="0.78740157480314965" top="0.98425196850393704" bottom="1.0629921259842521" header="0.51181102362204722" footer="0"/>
      <pageSetup paperSize="9" scale="95" orientation="portrait" horizontalDpi="300" verticalDpi="300" r:id="rId3"/>
      <headerFooter alignWithMargins="0"/>
    </customSheetView>
  </customSheetViews>
  <printOptions horizontalCentered="1"/>
  <pageMargins left="0.78740157480314965" right="0.78740157480314965" top="0.98425196850393704" bottom="1.0629921259842521" header="0.51181102362204722" footer="0.51181102362204722"/>
  <pageSetup paperSize="9" orientation="portrait" horizontalDpi="300" verticalDpi="300" r:id="rId4"/>
  <headerFooter alignWithMargins="0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zoomScaleNormal="100" workbookViewId="0"/>
  </sheetViews>
  <sheetFormatPr defaultColWidth="9.109375" defaultRowHeight="10.199999999999999" x14ac:dyDescent="0.2"/>
  <cols>
    <col min="1" max="1" width="9.109375" style="3"/>
    <col min="2" max="4" width="9.6640625" style="3" customWidth="1"/>
    <col min="5" max="5" width="11.109375" style="3" customWidth="1"/>
    <col min="6" max="6" width="13.6640625" style="3" customWidth="1"/>
    <col min="7" max="9" width="9.6640625" style="3" customWidth="1"/>
    <col min="10" max="10" width="7.88671875" style="3" customWidth="1"/>
    <col min="11" max="16384" width="9.109375" style="3"/>
  </cols>
  <sheetData>
    <row r="1" spans="1:10" ht="20.100000000000001" customHeight="1" thickBot="1" x14ac:dyDescent="0.25">
      <c r="A1" s="22" t="s">
        <v>177</v>
      </c>
    </row>
    <row r="2" spans="1:10" s="67" customFormat="1" ht="51" customHeight="1" x14ac:dyDescent="0.25">
      <c r="A2" s="1" t="s">
        <v>88</v>
      </c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  <c r="G2" s="2" t="s">
        <v>183</v>
      </c>
      <c r="H2" s="2" t="s">
        <v>184</v>
      </c>
      <c r="I2" s="11" t="s">
        <v>185</v>
      </c>
      <c r="J2" s="11" t="s">
        <v>112</v>
      </c>
    </row>
    <row r="3" spans="1:10" ht="11.25" customHeight="1" x14ac:dyDescent="0.2">
      <c r="A3" s="25">
        <v>1949</v>
      </c>
      <c r="B3" s="7">
        <v>11209</v>
      </c>
      <c r="C3" s="7">
        <v>12563</v>
      </c>
      <c r="D3" s="7">
        <v>28220</v>
      </c>
      <c r="E3" s="7">
        <v>11802</v>
      </c>
      <c r="F3" s="7">
        <v>5913</v>
      </c>
      <c r="G3" s="7">
        <v>5512</v>
      </c>
      <c r="H3" s="7">
        <v>30499</v>
      </c>
      <c r="I3" s="13" t="s">
        <v>34</v>
      </c>
      <c r="J3" s="7">
        <v>105718</v>
      </c>
    </row>
    <row r="4" spans="1:10" ht="11.25" customHeight="1" x14ac:dyDescent="0.2">
      <c r="A4" s="25">
        <v>1960</v>
      </c>
      <c r="B4" s="7">
        <v>4509</v>
      </c>
      <c r="C4" s="7">
        <v>17390</v>
      </c>
      <c r="D4" s="7">
        <v>45249</v>
      </c>
      <c r="E4" s="7">
        <v>10402</v>
      </c>
      <c r="F4" s="7">
        <v>3551</v>
      </c>
      <c r="G4" s="7">
        <v>6002</v>
      </c>
      <c r="H4" s="7">
        <v>14422</v>
      </c>
      <c r="I4" s="13" t="s">
        <v>34</v>
      </c>
      <c r="J4" s="7">
        <v>101525</v>
      </c>
    </row>
    <row r="5" spans="1:10" ht="11.25" customHeight="1" x14ac:dyDescent="0.2">
      <c r="A5" s="25">
        <v>1970</v>
      </c>
      <c r="B5" s="7">
        <v>2771</v>
      </c>
      <c r="C5" s="7">
        <v>22639</v>
      </c>
      <c r="D5" s="7">
        <v>64273</v>
      </c>
      <c r="E5" s="7">
        <v>5843</v>
      </c>
      <c r="F5" s="7">
        <v>4553</v>
      </c>
      <c r="G5" s="7">
        <v>9499</v>
      </c>
      <c r="H5" s="7">
        <v>10619</v>
      </c>
      <c r="I5" s="13" t="s">
        <v>34</v>
      </c>
      <c r="J5" s="7">
        <v>120197</v>
      </c>
    </row>
    <row r="6" spans="1:10" ht="11.25" customHeight="1" x14ac:dyDescent="0.2">
      <c r="A6" s="25">
        <v>1980</v>
      </c>
      <c r="B6" s="7">
        <v>1523</v>
      </c>
      <c r="C6" s="7">
        <v>27937</v>
      </c>
      <c r="D6" s="7">
        <v>76901</v>
      </c>
      <c r="E6" s="7">
        <v>10031</v>
      </c>
      <c r="F6" s="7">
        <v>7038</v>
      </c>
      <c r="G6" s="7">
        <v>12284</v>
      </c>
      <c r="H6" s="7">
        <v>9641</v>
      </c>
      <c r="I6" s="13" t="s">
        <v>34</v>
      </c>
      <c r="J6" s="7">
        <v>145355</v>
      </c>
    </row>
    <row r="7" spans="1:10" ht="11.25" customHeight="1" x14ac:dyDescent="0.2">
      <c r="A7" s="25">
        <v>1990</v>
      </c>
      <c r="B7" s="7">
        <v>963</v>
      </c>
      <c r="C7" s="7">
        <v>31221</v>
      </c>
      <c r="D7" s="7">
        <v>76240</v>
      </c>
      <c r="E7" s="7">
        <v>6644</v>
      </c>
      <c r="F7" s="7">
        <v>9015</v>
      </c>
      <c r="G7" s="7">
        <v>13275</v>
      </c>
      <c r="H7" s="7">
        <v>8302</v>
      </c>
      <c r="I7" s="13" t="s">
        <v>34</v>
      </c>
      <c r="J7" s="7">
        <v>145660</v>
      </c>
    </row>
    <row r="8" spans="1:10" ht="11.25" customHeight="1" x14ac:dyDescent="0.2">
      <c r="A8" s="42">
        <v>2000</v>
      </c>
      <c r="B8" s="68">
        <v>659</v>
      </c>
      <c r="C8" s="68">
        <v>33679</v>
      </c>
      <c r="D8" s="68">
        <v>68873</v>
      </c>
      <c r="E8" s="68">
        <v>5168</v>
      </c>
      <c r="F8" s="68">
        <v>10047</v>
      </c>
      <c r="G8" s="68">
        <v>9541</v>
      </c>
      <c r="H8" s="68">
        <v>7634</v>
      </c>
      <c r="I8" s="51" t="s">
        <v>34</v>
      </c>
      <c r="J8" s="68">
        <v>135601</v>
      </c>
    </row>
    <row r="9" spans="1:10" ht="11.25" customHeight="1" x14ac:dyDescent="0.2">
      <c r="A9" s="42">
        <v>2010</v>
      </c>
      <c r="B9" s="68">
        <v>521</v>
      </c>
      <c r="C9" s="68">
        <v>33076</v>
      </c>
      <c r="D9" s="68">
        <v>65819</v>
      </c>
      <c r="E9" s="68">
        <v>6254</v>
      </c>
      <c r="F9" s="68">
        <v>7739</v>
      </c>
      <c r="G9" s="68">
        <v>7073</v>
      </c>
      <c r="H9" s="68">
        <v>9974</v>
      </c>
      <c r="I9" s="51" t="s">
        <v>34</v>
      </c>
      <c r="J9" s="68">
        <v>130456</v>
      </c>
    </row>
    <row r="10" spans="1:10" ht="11.25" customHeight="1" x14ac:dyDescent="0.2">
      <c r="A10" s="6">
        <v>2011</v>
      </c>
      <c r="B10" s="7">
        <v>616</v>
      </c>
      <c r="C10" s="7">
        <v>33274</v>
      </c>
      <c r="D10" s="7">
        <v>64250</v>
      </c>
      <c r="E10" s="7">
        <v>6594</v>
      </c>
      <c r="F10" s="7">
        <v>7306</v>
      </c>
      <c r="G10" s="7">
        <v>6719</v>
      </c>
      <c r="H10" s="7">
        <v>10036</v>
      </c>
      <c r="I10" s="13" t="s">
        <v>34</v>
      </c>
      <c r="J10" s="7">
        <v>128795</v>
      </c>
    </row>
    <row r="11" spans="1:10" ht="11.25" customHeight="1" x14ac:dyDescent="0.2">
      <c r="A11" s="6">
        <v>2012</v>
      </c>
      <c r="B11" s="7">
        <v>928</v>
      </c>
      <c r="C11" s="7">
        <v>33790</v>
      </c>
      <c r="D11" s="7">
        <v>64178</v>
      </c>
      <c r="E11" s="7">
        <v>6790</v>
      </c>
      <c r="F11" s="7">
        <v>6819</v>
      </c>
      <c r="G11" s="7">
        <v>6519</v>
      </c>
      <c r="H11" s="7">
        <v>10416</v>
      </c>
      <c r="I11" s="13" t="s">
        <v>34</v>
      </c>
      <c r="J11" s="7">
        <v>129440</v>
      </c>
    </row>
    <row r="12" spans="1:10" ht="11.25" customHeight="1" x14ac:dyDescent="0.2">
      <c r="A12" s="6">
        <v>2013</v>
      </c>
      <c r="B12" s="7">
        <v>904</v>
      </c>
      <c r="C12" s="7">
        <v>33274</v>
      </c>
      <c r="D12" s="7">
        <v>62979</v>
      </c>
      <c r="E12" s="7">
        <v>7009</v>
      </c>
      <c r="F12" s="7">
        <v>6390</v>
      </c>
      <c r="G12" s="7">
        <v>6124</v>
      </c>
      <c r="H12" s="7">
        <v>10098</v>
      </c>
      <c r="I12" s="13" t="s">
        <v>34</v>
      </c>
      <c r="J12" s="7">
        <v>126778</v>
      </c>
    </row>
    <row r="13" spans="1:10" ht="11.25" customHeight="1" x14ac:dyDescent="0.2">
      <c r="A13" s="6">
        <v>2014</v>
      </c>
      <c r="B13" s="7">
        <v>810</v>
      </c>
      <c r="C13" s="7">
        <v>33292</v>
      </c>
      <c r="D13" s="7">
        <v>62786</v>
      </c>
      <c r="E13" s="7">
        <v>6908</v>
      </c>
      <c r="F13" s="7">
        <v>6390</v>
      </c>
      <c r="G13" s="7">
        <v>5888</v>
      </c>
      <c r="H13" s="7">
        <v>10234</v>
      </c>
      <c r="I13" s="13" t="s">
        <v>34</v>
      </c>
      <c r="J13" s="7">
        <v>126308</v>
      </c>
    </row>
    <row r="14" spans="1:10" ht="11.25" customHeight="1" x14ac:dyDescent="0.2">
      <c r="A14" s="6">
        <v>2015</v>
      </c>
      <c r="B14" s="7">
        <v>882</v>
      </c>
      <c r="C14" s="7">
        <v>33321</v>
      </c>
      <c r="D14" s="7">
        <v>65493</v>
      </c>
      <c r="E14" s="7">
        <v>8503</v>
      </c>
      <c r="F14" s="7">
        <v>6362</v>
      </c>
      <c r="G14" s="7">
        <v>5979</v>
      </c>
      <c r="H14" s="7">
        <v>11157</v>
      </c>
      <c r="I14" s="13" t="s">
        <v>34</v>
      </c>
      <c r="J14" s="7">
        <v>131697</v>
      </c>
    </row>
    <row r="15" spans="1:10" ht="11.25" customHeight="1" x14ac:dyDescent="0.2">
      <c r="A15" s="6">
        <v>2016</v>
      </c>
      <c r="B15" s="7">
        <v>760</v>
      </c>
      <c r="C15" s="7">
        <v>33618</v>
      </c>
      <c r="D15" s="7">
        <v>62846</v>
      </c>
      <c r="E15" s="7">
        <v>7205</v>
      </c>
      <c r="F15" s="7">
        <v>6202</v>
      </c>
      <c r="G15" s="7">
        <v>5699</v>
      </c>
      <c r="H15" s="7">
        <v>10723</v>
      </c>
      <c r="I15" s="13" t="s">
        <v>34</v>
      </c>
      <c r="J15" s="7">
        <v>127053</v>
      </c>
    </row>
    <row r="16" spans="1:10" ht="11.25" customHeight="1" x14ac:dyDescent="0.2">
      <c r="A16" s="6">
        <v>2017</v>
      </c>
      <c r="B16" s="7">
        <v>727</v>
      </c>
      <c r="C16" s="7">
        <v>33548</v>
      </c>
      <c r="D16" s="7">
        <v>65598</v>
      </c>
      <c r="E16" s="7">
        <v>8148</v>
      </c>
      <c r="F16" s="7">
        <v>6264</v>
      </c>
      <c r="G16" s="7">
        <v>5747</v>
      </c>
      <c r="H16" s="7">
        <v>11642</v>
      </c>
      <c r="I16" s="13" t="s">
        <v>34</v>
      </c>
      <c r="J16" s="7">
        <v>131674</v>
      </c>
    </row>
    <row r="17" spans="1:10" ht="11.25" customHeight="1" x14ac:dyDescent="0.2">
      <c r="A17" s="6">
        <v>2018</v>
      </c>
      <c r="B17" s="7">
        <v>728</v>
      </c>
      <c r="C17" s="7">
        <v>33250</v>
      </c>
      <c r="D17" s="7">
        <v>64695</v>
      </c>
      <c r="E17" s="7">
        <v>8113</v>
      </c>
      <c r="F17" s="7">
        <v>6497</v>
      </c>
      <c r="G17" s="7">
        <v>5613</v>
      </c>
      <c r="H17" s="7">
        <v>12149</v>
      </c>
      <c r="I17" s="13" t="s">
        <v>34</v>
      </c>
      <c r="J17" s="7">
        <v>131045</v>
      </c>
    </row>
    <row r="18" spans="1:10" ht="11.25" customHeight="1" x14ac:dyDescent="0.2">
      <c r="A18" s="6">
        <v>2019</v>
      </c>
      <c r="B18" s="7">
        <v>686</v>
      </c>
      <c r="C18" s="7">
        <v>32638</v>
      </c>
      <c r="D18" s="7">
        <v>63609</v>
      </c>
      <c r="E18" s="7">
        <v>8315</v>
      </c>
      <c r="F18" s="7">
        <v>6354</v>
      </c>
      <c r="G18" s="7">
        <v>5402</v>
      </c>
      <c r="H18" s="7">
        <v>12599</v>
      </c>
      <c r="I18" s="13" t="s">
        <v>34</v>
      </c>
      <c r="J18" s="7">
        <v>129603</v>
      </c>
    </row>
    <row r="19" spans="1:10" ht="11.25" customHeight="1" x14ac:dyDescent="0.2">
      <c r="A19" s="6">
        <v>2020</v>
      </c>
      <c r="B19" s="3">
        <v>756</v>
      </c>
      <c r="C19" s="20">
        <v>32451</v>
      </c>
      <c r="D19" s="20">
        <v>65922</v>
      </c>
      <c r="E19" s="20">
        <v>7161</v>
      </c>
      <c r="F19" s="20">
        <v>6374</v>
      </c>
      <c r="G19" s="20">
        <v>5191</v>
      </c>
      <c r="H19" s="20">
        <v>23147</v>
      </c>
      <c r="I19" s="39">
        <v>8981</v>
      </c>
      <c r="J19" s="20">
        <v>141002</v>
      </c>
    </row>
    <row r="20" spans="1:10" ht="11.25" customHeight="1" x14ac:dyDescent="0.2">
      <c r="A20" s="6">
        <v>2021</v>
      </c>
      <c r="B20" s="3">
        <v>899</v>
      </c>
      <c r="C20" s="20">
        <v>31365</v>
      </c>
      <c r="D20" s="20">
        <v>65845</v>
      </c>
      <c r="E20" s="20">
        <v>6737</v>
      </c>
      <c r="F20" s="20">
        <v>6737</v>
      </c>
      <c r="G20" s="20">
        <v>5222</v>
      </c>
      <c r="H20" s="20">
        <v>38816</v>
      </c>
      <c r="I20" s="39">
        <v>24838</v>
      </c>
      <c r="J20" s="20">
        <v>155621</v>
      </c>
    </row>
    <row r="21" spans="1:10" ht="11.25" customHeight="1" x14ac:dyDescent="0.2">
      <c r="A21" s="162" t="s">
        <v>122</v>
      </c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0" ht="11.25" customHeight="1" x14ac:dyDescent="0.2">
      <c r="A22" s="29">
        <v>1949</v>
      </c>
      <c r="B22" s="55">
        <v>10.648139389697118</v>
      </c>
      <c r="C22" s="55">
        <v>11.838097580355285</v>
      </c>
      <c r="D22" s="55">
        <v>26.693656709358859</v>
      </c>
      <c r="E22" s="55">
        <v>11.163661817287501</v>
      </c>
      <c r="F22" s="55">
        <v>5.5931818611778503</v>
      </c>
      <c r="G22" s="55">
        <v>5.2138708639966707</v>
      </c>
      <c r="H22" s="55">
        <v>28.849391778126716</v>
      </c>
      <c r="I22" s="44" t="s">
        <v>34</v>
      </c>
      <c r="J22" s="55">
        <v>100</v>
      </c>
    </row>
    <row r="23" spans="1:10" ht="11.25" customHeight="1" x14ac:dyDescent="0.2">
      <c r="A23" s="29">
        <v>1960</v>
      </c>
      <c r="B23" s="55">
        <v>4.4412706229992613</v>
      </c>
      <c r="C23" s="55">
        <v>17.128786013297219</v>
      </c>
      <c r="D23" s="55">
        <v>44.56931790199458</v>
      </c>
      <c r="E23" s="55">
        <v>10.245752277764097</v>
      </c>
      <c r="F23" s="55">
        <v>3.4976606747106622</v>
      </c>
      <c r="G23" s="55">
        <v>5.9118443733070674</v>
      </c>
      <c r="H23" s="55">
        <v>14.205368135927111</v>
      </c>
      <c r="I23" s="44" t="s">
        <v>34</v>
      </c>
      <c r="J23" s="55">
        <v>100</v>
      </c>
    </row>
    <row r="24" spans="1:10" ht="11.25" customHeight="1" x14ac:dyDescent="0.2">
      <c r="A24" s="29">
        <v>1970</v>
      </c>
      <c r="B24" s="55">
        <v>2.3053819978868026</v>
      </c>
      <c r="C24" s="55">
        <v>18.834912685008778</v>
      </c>
      <c r="D24" s="55">
        <v>53.473048412189989</v>
      </c>
      <c r="E24" s="55">
        <v>4.8611862192899986</v>
      </c>
      <c r="F24" s="55">
        <v>3.7879481185054535</v>
      </c>
      <c r="G24" s="55">
        <v>7.9028594723661989</v>
      </c>
      <c r="H24" s="55">
        <v>8.8346630947527807</v>
      </c>
      <c r="I24" s="44" t="s">
        <v>34</v>
      </c>
      <c r="J24" s="55">
        <v>100</v>
      </c>
    </row>
    <row r="25" spans="1:10" ht="11.25" customHeight="1" x14ac:dyDescent="0.2">
      <c r="A25" s="29">
        <v>1980</v>
      </c>
      <c r="B25" s="55">
        <v>1.0477795741460563</v>
      </c>
      <c r="C25" s="55">
        <v>19.219841078738263</v>
      </c>
      <c r="D25" s="55">
        <v>52.905644800660454</v>
      </c>
      <c r="E25" s="55">
        <v>6.9010353960992052</v>
      </c>
      <c r="F25" s="55">
        <v>4.8419387017990436</v>
      </c>
      <c r="G25" s="55">
        <v>8.4510336761721305</v>
      </c>
      <c r="H25" s="55">
        <v>6.6327267723848511</v>
      </c>
      <c r="I25" s="44" t="s">
        <v>34</v>
      </c>
      <c r="J25" s="55">
        <v>100</v>
      </c>
    </row>
    <row r="26" spans="1:10" ht="11.25" customHeight="1" x14ac:dyDescent="0.2">
      <c r="A26" s="29">
        <v>1990</v>
      </c>
      <c r="B26" s="55">
        <v>0.6611286557737196</v>
      </c>
      <c r="C26" s="55">
        <v>21.434161746533022</v>
      </c>
      <c r="D26" s="55">
        <v>52.341068241109433</v>
      </c>
      <c r="E26" s="55">
        <v>4.5613071536454761</v>
      </c>
      <c r="F26" s="55">
        <v>6.1890704380063157</v>
      </c>
      <c r="G26" s="55">
        <v>9.1136894137031437</v>
      </c>
      <c r="H26" s="55">
        <v>5.6995743512288888</v>
      </c>
      <c r="I26" s="44" t="s">
        <v>34</v>
      </c>
      <c r="J26" s="55">
        <v>100</v>
      </c>
    </row>
    <row r="27" spans="1:10" ht="11.25" customHeight="1" x14ac:dyDescent="0.2">
      <c r="A27" s="35">
        <v>2000</v>
      </c>
      <c r="B27" s="69">
        <v>0.48598461663262071</v>
      </c>
      <c r="C27" s="69">
        <v>24.836837486449216</v>
      </c>
      <c r="D27" s="69">
        <v>50.790923370771601</v>
      </c>
      <c r="E27" s="69">
        <v>3.8111813334709921</v>
      </c>
      <c r="F27" s="69">
        <v>7.4092373950044612</v>
      </c>
      <c r="G27" s="69">
        <v>7.0360838046917058</v>
      </c>
      <c r="H27" s="69">
        <v>5.6297519929794024</v>
      </c>
      <c r="I27" s="123" t="s">
        <v>34</v>
      </c>
      <c r="J27" s="69">
        <v>100</v>
      </c>
    </row>
    <row r="28" spans="1:10" ht="11.25" customHeight="1" x14ac:dyDescent="0.2">
      <c r="A28" s="42">
        <v>2010</v>
      </c>
      <c r="B28" s="69">
        <v>0.39936836941190901</v>
      </c>
      <c r="C28" s="69">
        <v>25.354142392837431</v>
      </c>
      <c r="D28" s="69">
        <v>50.453026307720606</v>
      </c>
      <c r="E28" s="69">
        <v>4.793953516894585</v>
      </c>
      <c r="F28" s="69">
        <v>5.9322683510149012</v>
      </c>
      <c r="G28" s="69">
        <v>5.421751395106396</v>
      </c>
      <c r="H28" s="69">
        <v>7.6454896670141661</v>
      </c>
      <c r="I28" s="123" t="s">
        <v>34</v>
      </c>
      <c r="J28" s="69">
        <v>100</v>
      </c>
    </row>
    <row r="29" spans="1:10" ht="11.25" customHeight="1" x14ac:dyDescent="0.2">
      <c r="A29" s="6">
        <v>2011</v>
      </c>
      <c r="B29" s="55">
        <v>0.47827943631352149</v>
      </c>
      <c r="C29" s="55">
        <v>25.834853837493693</v>
      </c>
      <c r="D29" s="55">
        <v>49.885476920687914</v>
      </c>
      <c r="E29" s="55">
        <v>5.119763965992469</v>
      </c>
      <c r="F29" s="55">
        <v>5.67258045731589</v>
      </c>
      <c r="G29" s="55">
        <v>5.2168174230366082</v>
      </c>
      <c r="H29" s="55">
        <v>7.7922279591599048</v>
      </c>
      <c r="I29" s="44" t="s">
        <v>34</v>
      </c>
      <c r="J29" s="55">
        <v>100</v>
      </c>
    </row>
    <row r="30" spans="1:10" ht="11.25" customHeight="1" x14ac:dyDescent="0.2">
      <c r="A30" s="6">
        <v>2012</v>
      </c>
      <c r="B30" s="55">
        <v>0.71693448702101359</v>
      </c>
      <c r="C30" s="55">
        <v>26.104758961681089</v>
      </c>
      <c r="D30" s="55">
        <v>49.581273176761428</v>
      </c>
      <c r="E30" s="55">
        <v>5.2456736711990111</v>
      </c>
      <c r="F30" s="55">
        <v>5.2680778739184175</v>
      </c>
      <c r="G30" s="55">
        <v>5.0363102595797278</v>
      </c>
      <c r="H30" s="55">
        <v>8.0469715698393074</v>
      </c>
      <c r="I30" s="44" t="s">
        <v>34</v>
      </c>
      <c r="J30" s="55">
        <v>100</v>
      </c>
    </row>
    <row r="31" spans="1:10" ht="11.25" customHeight="1" x14ac:dyDescent="0.2">
      <c r="A31" s="6">
        <v>2013</v>
      </c>
      <c r="B31" s="55">
        <v>0.71305747053905255</v>
      </c>
      <c r="C31" s="55">
        <v>26.245878622473928</v>
      </c>
      <c r="D31" s="55">
        <v>49.676600041016577</v>
      </c>
      <c r="E31" s="55">
        <v>5.52856173784095</v>
      </c>
      <c r="F31" s="55">
        <v>5.0403066778147627</v>
      </c>
      <c r="G31" s="55">
        <v>4.8304910946694219</v>
      </c>
      <c r="H31" s="55">
        <v>7.9651043556453009</v>
      </c>
      <c r="I31" s="44" t="s">
        <v>34</v>
      </c>
      <c r="J31" s="55">
        <v>100</v>
      </c>
    </row>
    <row r="32" spans="1:10" ht="11.25" customHeight="1" x14ac:dyDescent="0.2">
      <c r="A32" s="6">
        <v>2014</v>
      </c>
      <c r="B32" s="55">
        <v>0.64128954618868161</v>
      </c>
      <c r="C32" s="55">
        <v>26.357792063843938</v>
      </c>
      <c r="D32" s="55">
        <v>49.708648700003167</v>
      </c>
      <c r="E32" s="55">
        <v>5.4691705988535961</v>
      </c>
      <c r="F32" s="55">
        <v>5.0590619754884889</v>
      </c>
      <c r="G32" s="55">
        <v>4.66162079994933</v>
      </c>
      <c r="H32" s="55">
        <v>8.1024163156727997</v>
      </c>
      <c r="I32" s="44" t="s">
        <v>34</v>
      </c>
      <c r="J32" s="55">
        <v>100</v>
      </c>
    </row>
    <row r="33" spans="1:10" ht="11.25" customHeight="1" x14ac:dyDescent="0.2">
      <c r="A33" s="6">
        <v>2015</v>
      </c>
      <c r="B33" s="55">
        <v>0.66971912799835986</v>
      </c>
      <c r="C33" s="55">
        <v>25.301259709788376</v>
      </c>
      <c r="D33" s="55">
        <v>49.730062188204741</v>
      </c>
      <c r="E33" s="55">
        <v>6.4564872396485864</v>
      </c>
      <c r="F33" s="55">
        <v>4.8307858189632267</v>
      </c>
      <c r="G33" s="55">
        <v>4.5399667418392218</v>
      </c>
      <c r="H33" s="55">
        <v>8.471719173557485</v>
      </c>
      <c r="I33" s="44" t="s">
        <v>34</v>
      </c>
      <c r="J33" s="55">
        <v>100</v>
      </c>
    </row>
    <row r="34" spans="1:10" ht="11.25" customHeight="1" x14ac:dyDescent="0.2">
      <c r="A34" s="6">
        <v>2016</v>
      </c>
      <c r="B34" s="55">
        <v>0.5981755645281891</v>
      </c>
      <c r="C34" s="55">
        <v>26.459823853037705</v>
      </c>
      <c r="D34" s="55">
        <v>49.464396747813907</v>
      </c>
      <c r="E34" s="55">
        <v>5.6708617663494758</v>
      </c>
      <c r="F34" s="55">
        <v>4.8814274357945111</v>
      </c>
      <c r="G34" s="55">
        <v>4.4855296608501964</v>
      </c>
      <c r="H34" s="55">
        <v>8.4397849716260147</v>
      </c>
      <c r="I34" s="44" t="s">
        <v>34</v>
      </c>
      <c r="J34" s="55">
        <v>100</v>
      </c>
    </row>
    <row r="35" spans="1:10" ht="11.25" customHeight="1" x14ac:dyDescent="0.2">
      <c r="A35" s="6">
        <v>2017</v>
      </c>
      <c r="B35" s="41">
        <v>0.55212114768291387</v>
      </c>
      <c r="C35" s="41">
        <v>25.478074638880869</v>
      </c>
      <c r="D35" s="41">
        <v>49.818491122013455</v>
      </c>
      <c r="E35" s="41">
        <v>6.1880097817336752</v>
      </c>
      <c r="F35" s="41">
        <v>4.7572033962665374</v>
      </c>
      <c r="G35" s="41">
        <v>4.3645670367726357</v>
      </c>
      <c r="H35" s="41">
        <v>8.8415328766499091</v>
      </c>
      <c r="I35" s="14" t="s">
        <v>34</v>
      </c>
      <c r="J35" s="41">
        <v>100</v>
      </c>
    </row>
    <row r="36" spans="1:10" ht="11.25" customHeight="1" x14ac:dyDescent="0.2">
      <c r="A36" s="6">
        <v>2018</v>
      </c>
      <c r="B36" s="41">
        <v>0.55553435842649468</v>
      </c>
      <c r="C36" s="41">
        <v>25.37296348582548</v>
      </c>
      <c r="D36" s="41">
        <v>49.368537525277581</v>
      </c>
      <c r="E36" s="41">
        <v>6.1910030905414173</v>
      </c>
      <c r="F36" s="41">
        <v>4.9578389102979887</v>
      </c>
      <c r="G36" s="41">
        <v>4.2832614750658173</v>
      </c>
      <c r="H36" s="41">
        <v>9.2708611545652264</v>
      </c>
      <c r="I36" s="14" t="s">
        <v>34</v>
      </c>
      <c r="J36" s="41">
        <v>100</v>
      </c>
    </row>
    <row r="37" spans="1:10" ht="11.25" customHeight="1" x14ac:dyDescent="0.2">
      <c r="A37" s="6">
        <v>2019</v>
      </c>
      <c r="B37" s="41">
        <v>0.52930873513730392</v>
      </c>
      <c r="C37" s="41">
        <v>25.183059034127297</v>
      </c>
      <c r="D37" s="41">
        <v>49.079882410129393</v>
      </c>
      <c r="E37" s="41">
        <v>6.4157465490767969</v>
      </c>
      <c r="F37" s="41">
        <v>4.9026642901784685</v>
      </c>
      <c r="G37" s="41">
        <v>4.1681133924369034</v>
      </c>
      <c r="H37" s="41">
        <v>9.7212255889138373</v>
      </c>
      <c r="I37" s="14" t="s">
        <v>34</v>
      </c>
      <c r="J37" s="41">
        <v>100</v>
      </c>
    </row>
    <row r="38" spans="1:10" ht="11.25" customHeight="1" x14ac:dyDescent="0.2">
      <c r="A38" s="6">
        <v>2020</v>
      </c>
      <c r="B38" s="41">
        <v>0.53616260762258694</v>
      </c>
      <c r="C38" s="41">
        <v>23.014567169260012</v>
      </c>
      <c r="D38" s="41">
        <v>46.752528332931448</v>
      </c>
      <c r="E38" s="41">
        <v>5.0786513666472812</v>
      </c>
      <c r="F38" s="41">
        <v>4.5205032552729749</v>
      </c>
      <c r="G38" s="41">
        <v>3.6815080637154081</v>
      </c>
      <c r="H38" s="41">
        <v>16.416079204550289</v>
      </c>
      <c r="I38" s="14">
        <v>38.799844472285827</v>
      </c>
      <c r="J38" s="41">
        <v>100</v>
      </c>
    </row>
    <row r="39" spans="1:10" ht="11.25" customHeight="1" x14ac:dyDescent="0.2">
      <c r="A39" s="6">
        <v>2021</v>
      </c>
      <c r="B39" s="41">
        <v>0.57768553087308261</v>
      </c>
      <c r="C39" s="41">
        <v>20.154734900816727</v>
      </c>
      <c r="D39" s="41">
        <v>42.311127675570773</v>
      </c>
      <c r="E39" s="41">
        <v>4.3291072541623556</v>
      </c>
      <c r="F39" s="41">
        <v>4.3291072541623556</v>
      </c>
      <c r="G39" s="41">
        <v>3.3536604956914551</v>
      </c>
      <c r="H39" s="41">
        <v>24.944576888723244</v>
      </c>
      <c r="I39" s="41">
        <v>63.984131482006234</v>
      </c>
      <c r="J39" s="41">
        <v>100</v>
      </c>
    </row>
    <row r="40" spans="1:10" ht="11.25" customHeight="1" x14ac:dyDescent="0.2">
      <c r="A40" s="162" t="s">
        <v>186</v>
      </c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0" ht="11.25" customHeight="1" x14ac:dyDescent="0.2">
      <c r="A41" s="29">
        <v>1949</v>
      </c>
      <c r="B41" s="70">
        <v>121.1959747236815</v>
      </c>
      <c r="C41" s="70">
        <v>135.83593812593548</v>
      </c>
      <c r="D41" s="70">
        <v>305.12538198789292</v>
      </c>
      <c r="E41" s="70">
        <v>127.60771645007486</v>
      </c>
      <c r="F41" s="70">
        <v>63.933606792856523</v>
      </c>
      <c r="G41" s="70">
        <v>59.597842151568599</v>
      </c>
      <c r="H41" s="70">
        <v>329.76679749286842</v>
      </c>
      <c r="I41" s="124" t="s">
        <v>34</v>
      </c>
      <c r="J41" s="70">
        <v>1143.0632577248782</v>
      </c>
    </row>
    <row r="42" spans="1:10" ht="11.25" customHeight="1" x14ac:dyDescent="0.2">
      <c r="A42" s="29">
        <v>1960</v>
      </c>
      <c r="B42" s="70">
        <v>45.164467173475629</v>
      </c>
      <c r="C42" s="70">
        <v>174.18719985512112</v>
      </c>
      <c r="D42" s="70">
        <v>453.23729765637586</v>
      </c>
      <c r="E42" s="70">
        <v>104.1917914257027</v>
      </c>
      <c r="F42" s="70">
        <v>35.568645582836979</v>
      </c>
      <c r="G42" s="70">
        <v>60.119124412331054</v>
      </c>
      <c r="H42" s="70">
        <v>144.45818265155589</v>
      </c>
      <c r="I42" s="124" t="s">
        <v>34</v>
      </c>
      <c r="J42" s="70">
        <v>1016.9267087573992</v>
      </c>
    </row>
    <row r="43" spans="1:10" ht="11.25" customHeight="1" x14ac:dyDescent="0.2">
      <c r="A43" s="29">
        <v>1970</v>
      </c>
      <c r="B43" s="70">
        <v>26.804257340216736</v>
      </c>
      <c r="C43" s="70">
        <v>218.99010535011428</v>
      </c>
      <c r="D43" s="70">
        <v>621.72141177472042</v>
      </c>
      <c r="E43" s="70">
        <v>56.520128343156401</v>
      </c>
      <c r="F43" s="70">
        <v>44.041784074343845</v>
      </c>
      <c r="G43" s="70">
        <v>91.885110239884071</v>
      </c>
      <c r="H43" s="70">
        <v>102.71902154303916</v>
      </c>
      <c r="I43" s="124" t="s">
        <v>34</v>
      </c>
      <c r="J43" s="70">
        <v>1162.681818665475</v>
      </c>
    </row>
    <row r="44" spans="1:10" ht="11.25" customHeight="1" x14ac:dyDescent="0.2">
      <c r="A44" s="29">
        <v>1980</v>
      </c>
      <c r="B44" s="70">
        <v>14.218865213186817</v>
      </c>
      <c r="C44" s="70">
        <v>260.82234895653323</v>
      </c>
      <c r="D44" s="70">
        <v>717.95466431994703</v>
      </c>
      <c r="E44" s="70">
        <v>93.650319733077453</v>
      </c>
      <c r="F44" s="70">
        <v>65.707402081686681</v>
      </c>
      <c r="G44" s="70">
        <v>114.68453071489616</v>
      </c>
      <c r="H44" s="70">
        <v>90.009244596411094</v>
      </c>
      <c r="I44" s="124" t="s">
        <v>34</v>
      </c>
      <c r="J44" s="70">
        <v>1357.0473756157385</v>
      </c>
    </row>
    <row r="45" spans="1:10" ht="11.25" customHeight="1" x14ac:dyDescent="0.2">
      <c r="A45" s="29">
        <v>1990</v>
      </c>
      <c r="B45" s="70">
        <v>9.2828331785230525</v>
      </c>
      <c r="C45" s="70">
        <v>300.95465697473333</v>
      </c>
      <c r="D45" s="70">
        <v>734.91505870259346</v>
      </c>
      <c r="E45" s="70">
        <v>64.04480128567721</v>
      </c>
      <c r="F45" s="70">
        <v>86.900042683681534</v>
      </c>
      <c r="G45" s="70">
        <v>127.96428914319161</v>
      </c>
      <c r="H45" s="70">
        <v>80.027083123674331</v>
      </c>
      <c r="I45" s="124" t="s">
        <v>34</v>
      </c>
      <c r="J45" s="70">
        <v>1404.0887650920745</v>
      </c>
    </row>
    <row r="46" spans="1:10" ht="11.25" customHeight="1" x14ac:dyDescent="0.2">
      <c r="A46" s="35">
        <v>2000</v>
      </c>
      <c r="B46" s="71">
        <v>6.4538426365132171</v>
      </c>
      <c r="C46" s="71">
        <v>329.83151161628018</v>
      </c>
      <c r="D46" s="71">
        <v>674.50000592499964</v>
      </c>
      <c r="E46" s="71">
        <v>50.612228748862378</v>
      </c>
      <c r="F46" s="71">
        <v>98.394168390058098</v>
      </c>
      <c r="G46" s="71">
        <v>93.438714104662523</v>
      </c>
      <c r="H46" s="71">
        <v>74.762723349228978</v>
      </c>
      <c r="I46" s="125" t="s">
        <v>34</v>
      </c>
      <c r="J46" s="71">
        <v>1327.993194770605</v>
      </c>
    </row>
    <row r="47" spans="1:10" ht="11.25" customHeight="1" x14ac:dyDescent="0.2">
      <c r="A47" s="35">
        <v>2010</v>
      </c>
      <c r="B47" s="71">
        <v>5.2099880170275608</v>
      </c>
      <c r="C47" s="71">
        <v>330.75923925374974</v>
      </c>
      <c r="D47" s="71">
        <v>658.18848616648177</v>
      </c>
      <c r="E47" s="71">
        <v>62.539856158330835</v>
      </c>
      <c r="F47" s="71">
        <v>77.389822003409392</v>
      </c>
      <c r="G47" s="71">
        <v>70.729837321374163</v>
      </c>
      <c r="H47" s="71">
        <v>99.739770598527627</v>
      </c>
      <c r="I47" s="125" t="s">
        <v>34</v>
      </c>
      <c r="J47" s="71">
        <v>1304.5569995189012</v>
      </c>
    </row>
    <row r="48" spans="1:10" ht="11.25" customHeight="1" x14ac:dyDescent="0.2">
      <c r="A48" s="15">
        <v>2011</v>
      </c>
      <c r="B48" s="70">
        <v>6.1774658580938819</v>
      </c>
      <c r="C48" s="70">
        <v>333.68343987372697</v>
      </c>
      <c r="D48" s="70">
        <v>644.32172302359072</v>
      </c>
      <c r="E48" s="70">
        <v>66.126964071868599</v>
      </c>
      <c r="F48" s="70">
        <v>73.267151881873218</v>
      </c>
      <c r="G48" s="70">
        <v>67.380508280085706</v>
      </c>
      <c r="H48" s="70">
        <v>100.64455738933474</v>
      </c>
      <c r="I48" s="124" t="s">
        <v>34</v>
      </c>
      <c r="J48" s="70">
        <v>1291.6018103785739</v>
      </c>
    </row>
    <row r="49" spans="1:10" ht="11.25" customHeight="1" x14ac:dyDescent="0.2">
      <c r="A49" s="15">
        <v>2012</v>
      </c>
      <c r="B49" s="70">
        <v>9.3544978174434483</v>
      </c>
      <c r="C49" s="70">
        <v>340.61258755540308</v>
      </c>
      <c r="D49" s="70">
        <v>646.93206996539391</v>
      </c>
      <c r="E49" s="70">
        <v>68.445086401337292</v>
      </c>
      <c r="F49" s="70">
        <v>68.737414458132392</v>
      </c>
      <c r="G49" s="70">
        <v>65.713331111976103</v>
      </c>
      <c r="H49" s="70">
        <v>104.99617377854628</v>
      </c>
      <c r="I49" s="124" t="s">
        <v>34</v>
      </c>
      <c r="J49" s="70">
        <v>1304.7911610882325</v>
      </c>
    </row>
    <row r="50" spans="1:10" ht="11.25" customHeight="1" x14ac:dyDescent="0.2">
      <c r="A50" s="15">
        <v>2013</v>
      </c>
      <c r="B50" s="70">
        <v>9.1376989060486355</v>
      </c>
      <c r="C50" s="70">
        <v>336.33605464586543</v>
      </c>
      <c r="D50" s="70">
        <v>636.59639314605874</v>
      </c>
      <c r="E50" s="70">
        <v>70.847490743910271</v>
      </c>
      <c r="F50" s="70">
        <v>64.590592931029619</v>
      </c>
      <c r="G50" s="70">
        <v>61.901845244072838</v>
      </c>
      <c r="H50" s="70">
        <v>102.07133136424683</v>
      </c>
      <c r="I50" s="124" t="s">
        <v>34</v>
      </c>
      <c r="J50" s="70">
        <v>1281.4814069812323</v>
      </c>
    </row>
    <row r="51" spans="1:10" ht="11.25" customHeight="1" x14ac:dyDescent="0.2">
      <c r="A51" s="15">
        <v>2014</v>
      </c>
      <c r="B51" s="70">
        <v>8.2096247613634379</v>
      </c>
      <c r="C51" s="70">
        <v>337.42571303124885</v>
      </c>
      <c r="D51" s="70">
        <v>636.35740773699365</v>
      </c>
      <c r="E51" s="70">
        <v>70.014923273455096</v>
      </c>
      <c r="F51" s="70">
        <v>64.764817561867119</v>
      </c>
      <c r="G51" s="70">
        <v>59.676877277664111</v>
      </c>
      <c r="H51" s="70">
        <v>103.72506149110301</v>
      </c>
      <c r="I51" s="124" t="s">
        <v>34</v>
      </c>
      <c r="J51" s="70">
        <v>1280.1744251336954</v>
      </c>
    </row>
    <row r="52" spans="1:10" ht="11.25" customHeight="1" x14ac:dyDescent="0.2">
      <c r="A52" s="15">
        <v>2015</v>
      </c>
      <c r="B52" s="70">
        <v>8.9606572286495574</v>
      </c>
      <c r="C52" s="70">
        <v>338.52387700207697</v>
      </c>
      <c r="D52" s="70">
        <v>665.37451686615134</v>
      </c>
      <c r="E52" s="70">
        <v>86.386018611346017</v>
      </c>
      <c r="F52" s="70">
        <v>64.634581959941599</v>
      </c>
      <c r="G52" s="70">
        <v>60.743502913940709</v>
      </c>
      <c r="H52" s="70">
        <v>113.34926609982213</v>
      </c>
      <c r="I52" s="124" t="s">
        <v>34</v>
      </c>
      <c r="J52" s="70">
        <v>1337.9724206819283</v>
      </c>
    </row>
    <row r="53" spans="1:10" ht="11.25" customHeight="1" x14ac:dyDescent="0.2">
      <c r="A53" s="15">
        <v>2016</v>
      </c>
      <c r="B53" s="70">
        <v>7.7440209789604122</v>
      </c>
      <c r="C53" s="70">
        <v>342.55065430354097</v>
      </c>
      <c r="D53" s="70">
        <v>640.36939795229739</v>
      </c>
      <c r="E53" s="70">
        <v>73.415356780802327</v>
      </c>
      <c r="F53" s="70">
        <v>63.195286988832201</v>
      </c>
      <c r="G53" s="70">
        <v>58.069967840914991</v>
      </c>
      <c r="H53" s="70">
        <v>109.26202231235854</v>
      </c>
      <c r="I53" s="124" t="s">
        <v>34</v>
      </c>
      <c r="J53" s="70">
        <v>1294.606707157707</v>
      </c>
    </row>
    <row r="54" spans="1:10" ht="11.25" customHeight="1" x14ac:dyDescent="0.2">
      <c r="A54" s="15">
        <v>2017</v>
      </c>
      <c r="B54" s="72">
        <v>7.4274879990388207</v>
      </c>
      <c r="C54" s="72">
        <v>342.74741044257814</v>
      </c>
      <c r="D54" s="72">
        <v>670.19031328878748</v>
      </c>
      <c r="E54" s="72">
        <v>83.245078701744561</v>
      </c>
      <c r="F54" s="72">
        <v>63.996952993093764</v>
      </c>
      <c r="G54" s="72">
        <v>58.714956713172072</v>
      </c>
      <c r="H54" s="72">
        <v>118.94197425696004</v>
      </c>
      <c r="I54" s="126" t="s">
        <v>34</v>
      </c>
      <c r="J54" s="72">
        <v>1345.264174395375</v>
      </c>
    </row>
    <row r="55" spans="1:10" ht="11.25" customHeight="1" x14ac:dyDescent="0.2">
      <c r="A55" s="15">
        <v>2018</v>
      </c>
      <c r="B55" s="72">
        <v>7.447141026703985</v>
      </c>
      <c r="C55" s="72">
        <v>340.13384496965318</v>
      </c>
      <c r="D55" s="72">
        <v>661.80328121238222</v>
      </c>
      <c r="E55" s="72">
        <v>82.99265817259537</v>
      </c>
      <c r="F55" s="72">
        <v>66.461641827604112</v>
      </c>
      <c r="G55" s="72">
        <v>57.418684866606412</v>
      </c>
      <c r="H55" s="72">
        <v>124.27928067778393</v>
      </c>
      <c r="I55" s="126" t="s">
        <v>34</v>
      </c>
      <c r="J55" s="72">
        <v>1340.5365327533293</v>
      </c>
    </row>
    <row r="56" spans="1:10" ht="11.25" customHeight="1" x14ac:dyDescent="0.2">
      <c r="A56" s="15">
        <v>2019</v>
      </c>
      <c r="B56" s="72">
        <v>7.0206744534747791</v>
      </c>
      <c r="C56" s="72">
        <v>334.0244501640085</v>
      </c>
      <c r="D56" s="72">
        <v>650.98845672168682</v>
      </c>
      <c r="E56" s="72">
        <v>85.097533645251872</v>
      </c>
      <c r="F56" s="72">
        <v>65.028229558861142</v>
      </c>
      <c r="G56" s="72">
        <v>55.285252766283897</v>
      </c>
      <c r="H56" s="72">
        <v>128.94092921184946</v>
      </c>
      <c r="I56" s="126" t="s">
        <v>34</v>
      </c>
      <c r="J56" s="72">
        <v>1326.3855265214165</v>
      </c>
    </row>
    <row r="57" spans="1:10" ht="11.25" customHeight="1" x14ac:dyDescent="0.2">
      <c r="A57" s="15">
        <v>2020</v>
      </c>
      <c r="B57" s="72">
        <v>7.7537276609824115</v>
      </c>
      <c r="C57" s="72">
        <v>332.82568297161407</v>
      </c>
      <c r="D57" s="72">
        <v>676.11274453344254</v>
      </c>
      <c r="E57" s="72">
        <v>73.445031455416725</v>
      </c>
      <c r="F57" s="72">
        <v>65.373359935319968</v>
      </c>
      <c r="G57" s="72">
        <v>53.240212021375264</v>
      </c>
      <c r="H57" s="72">
        <v>237.40150022322734</v>
      </c>
      <c r="I57" s="126">
        <v>92.1</v>
      </c>
      <c r="J57" s="72">
        <v>1446.1522588013784</v>
      </c>
    </row>
    <row r="58" spans="1:10" ht="11.25" customHeight="1" x14ac:dyDescent="0.2">
      <c r="A58" s="15">
        <v>2021</v>
      </c>
      <c r="B58" s="72">
        <v>9.2586003282632117</v>
      </c>
      <c r="C58" s="72">
        <v>323.02113381087389</v>
      </c>
      <c r="D58" s="72">
        <v>678.12295730199241</v>
      </c>
      <c r="E58" s="72">
        <v>69.382859189665467</v>
      </c>
      <c r="F58" s="72">
        <v>69.382859189665467</v>
      </c>
      <c r="G58" s="72">
        <v>53.780212362837034</v>
      </c>
      <c r="H58" s="72">
        <v>399.7573196238763</v>
      </c>
      <c r="I58" s="72">
        <v>255.80101774571929</v>
      </c>
      <c r="J58" s="72">
        <v>1602.7059418071738</v>
      </c>
    </row>
  </sheetData>
  <customSheetViews>
    <customSheetView guid="{B06E6DA8-40C0-4A6B-8E26-0EA41354D800}" topLeftCell="A4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3"/>
      <headerFooter alignWithMargins="0"/>
    </customSheetView>
  </customSheetViews>
  <mergeCells count="2">
    <mergeCell ref="A21:J21"/>
    <mergeCell ref="A40:J40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0"/>
  <sheetViews>
    <sheetView zoomScaleNormal="100" workbookViewId="0"/>
  </sheetViews>
  <sheetFormatPr defaultColWidth="9.109375" defaultRowHeight="10.199999999999999" x14ac:dyDescent="0.2"/>
  <cols>
    <col min="1" max="1" width="10.6640625" style="3" customWidth="1"/>
    <col min="2" max="4" width="23.6640625" style="3" customWidth="1"/>
    <col min="5" max="16384" width="9.109375" style="3"/>
  </cols>
  <sheetData>
    <row r="1" spans="1:4" ht="20.100000000000001" customHeight="1" thickBot="1" x14ac:dyDescent="0.25">
      <c r="A1" s="21" t="s">
        <v>187</v>
      </c>
      <c r="B1" s="66"/>
    </row>
    <row r="2" spans="1:4" ht="24.9" customHeight="1" x14ac:dyDescent="0.2">
      <c r="A2" s="1" t="s">
        <v>88</v>
      </c>
      <c r="B2" s="2" t="s">
        <v>188</v>
      </c>
      <c r="C2" s="2" t="s">
        <v>189</v>
      </c>
      <c r="D2" s="11" t="s">
        <v>190</v>
      </c>
    </row>
    <row r="3" spans="1:4" ht="11.25" customHeight="1" x14ac:dyDescent="0.2">
      <c r="A3" s="29">
        <v>1949</v>
      </c>
      <c r="B3" s="39">
        <v>17327</v>
      </c>
      <c r="C3" s="44">
        <v>91.004107185999857</v>
      </c>
      <c r="D3" s="44">
        <v>90.8</v>
      </c>
    </row>
    <row r="4" spans="1:4" ht="11.25" customHeight="1" x14ac:dyDescent="0.2">
      <c r="A4" s="15">
        <v>1960</v>
      </c>
      <c r="B4" s="39">
        <v>6976</v>
      </c>
      <c r="C4" s="44">
        <v>47.630427212705087</v>
      </c>
      <c r="D4" s="44">
        <v>47.2</v>
      </c>
    </row>
    <row r="5" spans="1:4" ht="11.25" customHeight="1" x14ac:dyDescent="0.2">
      <c r="A5" s="15">
        <v>1970</v>
      </c>
      <c r="B5" s="39">
        <v>5449</v>
      </c>
      <c r="C5" s="44">
        <v>35.891423339634699</v>
      </c>
      <c r="D5" s="44">
        <v>35.6</v>
      </c>
    </row>
    <row r="6" spans="1:4" ht="11.25" customHeight="1" x14ac:dyDescent="0.2">
      <c r="A6" s="15">
        <v>1980</v>
      </c>
      <c r="B6" s="39">
        <v>3443</v>
      </c>
      <c r="C6" s="44">
        <v>23.158206264755538</v>
      </c>
      <c r="D6" s="44">
        <v>22.9</v>
      </c>
    </row>
    <row r="7" spans="1:4" ht="11.25" customHeight="1" x14ac:dyDescent="0.2">
      <c r="A7" s="15">
        <v>1990</v>
      </c>
      <c r="B7" s="39">
        <v>1863</v>
      </c>
      <c r="C7" s="44">
        <v>14.823478862817177</v>
      </c>
      <c r="D7" s="44">
        <v>14.9</v>
      </c>
    </row>
    <row r="8" spans="1:4" ht="11.25" customHeight="1" x14ac:dyDescent="0.2">
      <c r="A8" s="15">
        <v>2000</v>
      </c>
      <c r="B8" s="39">
        <v>900</v>
      </c>
      <c r="C8" s="44">
        <v>9.2215949260735481</v>
      </c>
      <c r="D8" s="44">
        <v>9.4</v>
      </c>
    </row>
    <row r="9" spans="1:4" ht="11.25" customHeight="1" x14ac:dyDescent="0.2">
      <c r="A9" s="15">
        <v>2010</v>
      </c>
      <c r="B9" s="39">
        <v>481</v>
      </c>
      <c r="C9" s="44">
        <v>5.3246250069186916</v>
      </c>
      <c r="D9" s="44">
        <v>5.3</v>
      </c>
    </row>
    <row r="10" spans="1:4" ht="11.25" customHeight="1" x14ac:dyDescent="0.2">
      <c r="A10" s="15">
        <v>2011</v>
      </c>
      <c r="B10" s="39">
        <v>433</v>
      </c>
      <c r="C10" s="44">
        <v>4.9177162716214839</v>
      </c>
      <c r="D10" s="44">
        <v>4.9000000000000004</v>
      </c>
    </row>
    <row r="11" spans="1:4" ht="11.25" customHeight="1" x14ac:dyDescent="0.2">
      <c r="A11" s="15">
        <v>2012</v>
      </c>
      <c r="B11" s="39">
        <v>438</v>
      </c>
      <c r="C11" s="44">
        <v>4.852164087338954</v>
      </c>
      <c r="D11" s="44">
        <v>4.8523712807852002</v>
      </c>
    </row>
    <row r="12" spans="1:4" ht="11.25" customHeight="1" x14ac:dyDescent="0.2">
      <c r="A12" s="15">
        <v>2013</v>
      </c>
      <c r="B12" s="39">
        <v>454</v>
      </c>
      <c r="C12" s="44">
        <v>5.1190113768336545</v>
      </c>
      <c r="D12" s="44">
        <v>5.1266582789275317</v>
      </c>
    </row>
    <row r="13" spans="1:4" ht="11.25" customHeight="1" x14ac:dyDescent="0.2">
      <c r="A13" s="15">
        <v>2014</v>
      </c>
      <c r="B13" s="39">
        <v>421</v>
      </c>
      <c r="C13" s="44">
        <v>4.6005900994426838</v>
      </c>
      <c r="D13" s="44">
        <v>4.6321884525631223</v>
      </c>
    </row>
    <row r="14" spans="1:4" ht="11.25" customHeight="1" x14ac:dyDescent="0.2">
      <c r="A14" s="15">
        <v>2015</v>
      </c>
      <c r="B14" s="39">
        <v>383</v>
      </c>
      <c r="C14" s="44">
        <v>4.1771185516414002</v>
      </c>
      <c r="D14" s="44">
        <v>4.161029601480255</v>
      </c>
    </row>
    <row r="15" spans="1:4" ht="11.25" customHeight="1" x14ac:dyDescent="0.2">
      <c r="A15" s="15">
        <v>2016</v>
      </c>
      <c r="B15" s="39">
        <v>368</v>
      </c>
      <c r="C15" s="44">
        <v>3.9543105208299756</v>
      </c>
      <c r="D15" s="44">
        <v>3.9867275079084434</v>
      </c>
    </row>
    <row r="16" spans="1:4" ht="11.25" customHeight="1" x14ac:dyDescent="0.2">
      <c r="A16" s="15">
        <v>2017</v>
      </c>
      <c r="B16" s="39">
        <v>332</v>
      </c>
      <c r="C16" s="44">
        <v>3.625364447404916</v>
      </c>
      <c r="D16" s="44">
        <v>3.5962930286169001</v>
      </c>
    </row>
    <row r="17" spans="1:4" ht="11.25" customHeight="1" x14ac:dyDescent="0.2">
      <c r="A17" s="15">
        <v>2018</v>
      </c>
      <c r="B17" s="39">
        <v>304</v>
      </c>
      <c r="C17" s="44">
        <v>3.385036801140223</v>
      </c>
      <c r="D17" s="44">
        <v>3.3746200583855193</v>
      </c>
    </row>
    <row r="18" spans="1:4" ht="11.25" customHeight="1" x14ac:dyDescent="0.2">
      <c r="A18" s="15">
        <v>2019</v>
      </c>
      <c r="B18" s="39">
        <v>335</v>
      </c>
      <c r="C18" s="44">
        <v>3.7559001266915564</v>
      </c>
      <c r="D18" s="44">
        <v>3.7656881633825465</v>
      </c>
    </row>
    <row r="19" spans="1:4" ht="11.25" customHeight="1" x14ac:dyDescent="0.2">
      <c r="A19" s="15">
        <v>2020</v>
      </c>
      <c r="B19" s="39">
        <v>319</v>
      </c>
      <c r="C19" s="44">
        <v>3.4546990404817084</v>
      </c>
      <c r="D19" s="44">
        <v>3.4597937288238882</v>
      </c>
    </row>
    <row r="20" spans="1:4" ht="11.25" customHeight="1" x14ac:dyDescent="0.2">
      <c r="A20" s="15">
        <v>2021</v>
      </c>
      <c r="B20" s="39">
        <v>309</v>
      </c>
      <c r="C20" s="44">
        <v>3.3211878889497952</v>
      </c>
      <c r="D20" s="44">
        <v>3.3397781362539694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ageSetup paperSize="9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ageSetup paperSize="9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ageSetup paperSize="9" orientation="portrait" r:id="rId3"/>
      <headerFooter alignWithMargins="0"/>
    </customSheetView>
  </customSheetView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/>
  </sheetViews>
  <sheetFormatPr defaultColWidth="9.109375" defaultRowHeight="10.199999999999999" x14ac:dyDescent="0.2"/>
  <cols>
    <col min="1" max="1" width="11.88671875" style="3" customWidth="1"/>
    <col min="2" max="4" width="23.6640625" style="3" customWidth="1"/>
    <col min="5" max="16384" width="9.109375" style="3"/>
  </cols>
  <sheetData>
    <row r="1" spans="1:4" ht="20.100000000000001" customHeight="1" thickBot="1" x14ac:dyDescent="0.25">
      <c r="A1" s="21" t="s">
        <v>191</v>
      </c>
      <c r="B1" s="66"/>
      <c r="C1" s="66"/>
    </row>
    <row r="2" spans="1:4" ht="24.9" customHeight="1" x14ac:dyDescent="0.2">
      <c r="A2" s="1" t="s">
        <v>192</v>
      </c>
      <c r="B2" s="2" t="s">
        <v>193</v>
      </c>
      <c r="C2" s="2" t="s">
        <v>194</v>
      </c>
      <c r="D2" s="11" t="s">
        <v>195</v>
      </c>
    </row>
    <row r="3" spans="1:4" ht="11.25" customHeight="1" x14ac:dyDescent="0.2">
      <c r="A3" s="25">
        <v>1949</v>
      </c>
      <c r="B3" s="13">
        <v>190398</v>
      </c>
      <c r="C3" s="13">
        <v>16291</v>
      </c>
      <c r="D3" s="14">
        <v>85.562873559596213</v>
      </c>
    </row>
    <row r="4" spans="1:4" ht="11.25" customHeight="1" x14ac:dyDescent="0.2">
      <c r="A4" s="6">
        <v>1960</v>
      </c>
      <c r="B4" s="13">
        <v>146461</v>
      </c>
      <c r="C4" s="13">
        <v>6634</v>
      </c>
      <c r="D4" s="14">
        <v>45.295334594192312</v>
      </c>
    </row>
    <row r="5" spans="1:4" ht="11.25" customHeight="1" x14ac:dyDescent="0.2">
      <c r="A5" s="6">
        <v>1970</v>
      </c>
      <c r="B5" s="13">
        <v>151819</v>
      </c>
      <c r="C5" s="13">
        <v>5427</v>
      </c>
      <c r="D5" s="14">
        <v>35.746513940942833</v>
      </c>
    </row>
    <row r="6" spans="1:4" ht="11.25" customHeight="1" x14ac:dyDescent="0.2">
      <c r="A6" s="6">
        <v>1980</v>
      </c>
      <c r="B6" s="13">
        <v>148673</v>
      </c>
      <c r="C6" s="13">
        <v>3442</v>
      </c>
      <c r="D6" s="14">
        <v>23.151480093897348</v>
      </c>
    </row>
    <row r="7" spans="1:4" ht="11.25" customHeight="1" x14ac:dyDescent="0.2">
      <c r="A7" s="6">
        <v>1990</v>
      </c>
      <c r="B7" s="13">
        <v>125679</v>
      </c>
      <c r="C7" s="13">
        <v>1870</v>
      </c>
      <c r="D7" s="14">
        <v>14.879176314260935</v>
      </c>
    </row>
    <row r="8" spans="1:4" ht="11.25" customHeight="1" x14ac:dyDescent="0.2">
      <c r="A8" s="6">
        <v>2000</v>
      </c>
      <c r="B8" s="13">
        <v>97597</v>
      </c>
      <c r="C8" s="13">
        <v>891</v>
      </c>
      <c r="D8" s="14">
        <v>9.1293789768128111</v>
      </c>
    </row>
    <row r="9" spans="1:4" ht="11.25" customHeight="1" x14ac:dyDescent="0.2">
      <c r="A9" s="6">
        <v>2010</v>
      </c>
      <c r="B9" s="13">
        <v>90335</v>
      </c>
      <c r="C9" s="13">
        <v>501</v>
      </c>
      <c r="D9" s="14">
        <v>5.5460231361045</v>
      </c>
    </row>
    <row r="10" spans="1:4" ht="11.25" customHeight="1" x14ac:dyDescent="0.2">
      <c r="A10" s="6">
        <v>2011</v>
      </c>
      <c r="B10" s="13">
        <v>88049</v>
      </c>
      <c r="C10" s="13">
        <v>417</v>
      </c>
      <c r="D10" s="14">
        <v>4.7359992731320064</v>
      </c>
    </row>
    <row r="11" spans="1:4" ht="11.25" customHeight="1" x14ac:dyDescent="0.2">
      <c r="A11" s="6">
        <v>2012</v>
      </c>
      <c r="B11" s="13">
        <v>90269</v>
      </c>
      <c r="C11" s="13">
        <v>464</v>
      </c>
      <c r="D11" s="14">
        <v>5.1401920925234581</v>
      </c>
    </row>
    <row r="12" spans="1:4" ht="11.25" customHeight="1" x14ac:dyDescent="0.2">
      <c r="A12" s="6">
        <v>2013</v>
      </c>
      <c r="B12" s="13">
        <v>88689</v>
      </c>
      <c r="C12" s="13">
        <v>437</v>
      </c>
      <c r="D12" s="14">
        <v>4.9273303340887828</v>
      </c>
    </row>
    <row r="13" spans="1:4" ht="11.25" customHeight="1" x14ac:dyDescent="0.2">
      <c r="A13" s="6">
        <v>2014</v>
      </c>
      <c r="B13" s="13">
        <v>91510</v>
      </c>
      <c r="C13" s="13">
        <v>413</v>
      </c>
      <c r="D13" s="14">
        <v>4.5131679597858163</v>
      </c>
    </row>
    <row r="14" spans="1:4" ht="11.25" customHeight="1" x14ac:dyDescent="0.2">
      <c r="A14" s="6">
        <v>2015</v>
      </c>
      <c r="B14" s="13">
        <v>91690</v>
      </c>
      <c r="C14" s="13">
        <v>367</v>
      </c>
      <c r="D14" s="14">
        <v>4.0026175155414982</v>
      </c>
    </row>
    <row r="15" spans="1:4" ht="11.25" customHeight="1" x14ac:dyDescent="0.2">
      <c r="A15" s="6">
        <v>2016</v>
      </c>
      <c r="B15" s="13">
        <v>93063</v>
      </c>
      <c r="C15" s="13">
        <v>373</v>
      </c>
      <c r="D15" s="14">
        <v>4.0080375659499481</v>
      </c>
    </row>
    <row r="16" spans="1:4" ht="11.25" customHeight="1" x14ac:dyDescent="0.2">
      <c r="A16" s="6">
        <v>2017</v>
      </c>
      <c r="B16" s="13">
        <v>91577</v>
      </c>
      <c r="C16" s="13">
        <v>327</v>
      </c>
      <c r="D16" s="14">
        <v>3.5707655852452036</v>
      </c>
    </row>
    <row r="17" spans="1:4" ht="11.25" customHeight="1" x14ac:dyDescent="0.2">
      <c r="A17" s="6">
        <v>2018</v>
      </c>
      <c r="B17" s="13">
        <v>89807</v>
      </c>
      <c r="C17" s="13">
        <v>307</v>
      </c>
      <c r="D17" s="14">
        <v>3.4184417695725275</v>
      </c>
    </row>
    <row r="18" spans="1:4" ht="11.25" customHeight="1" x14ac:dyDescent="0.2">
      <c r="A18" s="6">
        <v>2019</v>
      </c>
      <c r="B18" s="13">
        <v>89193</v>
      </c>
      <c r="C18" s="13">
        <v>348</v>
      </c>
      <c r="D18" s="14">
        <v>3.9016514748915276</v>
      </c>
    </row>
    <row r="19" spans="1:4" ht="11.25" customHeight="1" x14ac:dyDescent="0.2">
      <c r="A19" s="6">
        <v>2020</v>
      </c>
      <c r="B19" s="13">
        <v>92338</v>
      </c>
      <c r="C19" s="13">
        <v>288</v>
      </c>
      <c r="D19" s="14">
        <v>3.1189759362342699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ageSetup paperSize="9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ageSetup paperSize="9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ageSetup paperSize="9" orientation="portrait" r:id="rId3"/>
      <headerFooter alignWithMargins="0"/>
    </customSheetView>
  </customSheetView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/>
  </sheetViews>
  <sheetFormatPr defaultColWidth="9.109375" defaultRowHeight="10.199999999999999" x14ac:dyDescent="0.2"/>
  <cols>
    <col min="1" max="1" width="10.33203125" style="3" customWidth="1"/>
    <col min="2" max="10" width="8.6640625" style="3" customWidth="1"/>
    <col min="11" max="16384" width="9.109375" style="3"/>
  </cols>
  <sheetData>
    <row r="1" spans="1:10" ht="20.100000000000001" customHeight="1" thickBot="1" x14ac:dyDescent="0.25">
      <c r="A1" s="21" t="s">
        <v>196</v>
      </c>
    </row>
    <row r="2" spans="1:10" ht="36" customHeight="1" x14ac:dyDescent="0.2">
      <c r="A2" s="165" t="s">
        <v>88</v>
      </c>
      <c r="B2" s="151" t="s">
        <v>197</v>
      </c>
      <c r="C2" s="151"/>
      <c r="D2" s="151"/>
      <c r="E2" s="151" t="s">
        <v>198</v>
      </c>
      <c r="F2" s="151"/>
      <c r="G2" s="151"/>
      <c r="H2" s="163" t="s">
        <v>199</v>
      </c>
      <c r="I2" s="174"/>
      <c r="J2" s="174"/>
    </row>
    <row r="3" spans="1:10" ht="20.100000000000001" customHeight="1" x14ac:dyDescent="0.2">
      <c r="A3" s="166"/>
      <c r="B3" s="12" t="s">
        <v>222</v>
      </c>
      <c r="C3" s="4" t="s">
        <v>223</v>
      </c>
      <c r="D3" s="4" t="s">
        <v>94</v>
      </c>
      <c r="E3" s="12" t="s">
        <v>222</v>
      </c>
      <c r="F3" s="4" t="s">
        <v>223</v>
      </c>
      <c r="G3" s="4" t="s">
        <v>94</v>
      </c>
      <c r="H3" s="12" t="s">
        <v>222</v>
      </c>
      <c r="I3" s="4" t="s">
        <v>223</v>
      </c>
      <c r="J3" s="5" t="s">
        <v>94</v>
      </c>
    </row>
    <row r="4" spans="1:10" ht="11.25" customHeight="1" x14ac:dyDescent="0.2">
      <c r="A4" s="25">
        <v>1949</v>
      </c>
      <c r="B4" s="13">
        <v>9805</v>
      </c>
      <c r="C4" s="13">
        <v>7522</v>
      </c>
      <c r="D4" s="13">
        <v>17327</v>
      </c>
      <c r="E4" s="14">
        <v>56.587984071102902</v>
      </c>
      <c r="F4" s="14">
        <v>43.412015928897098</v>
      </c>
      <c r="G4" s="14">
        <v>100</v>
      </c>
      <c r="H4" s="46">
        <v>99.185675990086494</v>
      </c>
      <c r="I4" s="46">
        <v>82.169035316736398</v>
      </c>
      <c r="J4" s="46">
        <v>91.004107185999857</v>
      </c>
    </row>
    <row r="5" spans="1:10" ht="11.25" customHeight="1" x14ac:dyDescent="0.2">
      <c r="A5" s="6">
        <v>1960</v>
      </c>
      <c r="B5" s="13">
        <v>3988</v>
      </c>
      <c r="C5" s="13">
        <v>2988</v>
      </c>
      <c r="D5" s="13">
        <v>6976</v>
      </c>
      <c r="E5" s="14">
        <v>57.167431192660544</v>
      </c>
      <c r="F5" s="14">
        <v>42.832568807339449</v>
      </c>
      <c r="G5" s="14">
        <v>100</v>
      </c>
      <c r="H5" s="46">
        <v>52.620467620203726</v>
      </c>
      <c r="I5" s="46">
        <v>42.279229691678573</v>
      </c>
      <c r="J5" s="46">
        <v>47.630427212705087</v>
      </c>
    </row>
    <row r="6" spans="1:10" ht="11.25" customHeight="1" x14ac:dyDescent="0.2">
      <c r="A6" s="6">
        <v>1970</v>
      </c>
      <c r="B6" s="13">
        <v>3147</v>
      </c>
      <c r="C6" s="13">
        <v>2302</v>
      </c>
      <c r="D6" s="13">
        <v>5449</v>
      </c>
      <c r="E6" s="14">
        <v>57.753716278216181</v>
      </c>
      <c r="F6" s="14">
        <v>42.246283721783811</v>
      </c>
      <c r="G6" s="14">
        <v>100</v>
      </c>
      <c r="H6" s="46">
        <v>40.157721460837607</v>
      </c>
      <c r="I6" s="46">
        <v>31.339768287204063</v>
      </c>
      <c r="J6" s="46">
        <v>35.891423339634699</v>
      </c>
    </row>
    <row r="7" spans="1:10" ht="11.25" customHeight="1" x14ac:dyDescent="0.2">
      <c r="A7" s="6">
        <v>1980</v>
      </c>
      <c r="B7" s="13">
        <v>1968</v>
      </c>
      <c r="C7" s="13">
        <v>1475</v>
      </c>
      <c r="D7" s="13">
        <v>3443</v>
      </c>
      <c r="E7" s="14">
        <v>57.159453964565785</v>
      </c>
      <c r="F7" s="14">
        <v>42.840546035434215</v>
      </c>
      <c r="G7" s="14">
        <v>100</v>
      </c>
      <c r="H7" s="46">
        <v>25.855613216842936</v>
      </c>
      <c r="I7" s="46">
        <v>20.328564734419363</v>
      </c>
      <c r="J7" s="46">
        <v>23.158206264755538</v>
      </c>
    </row>
    <row r="8" spans="1:10" ht="11.25" customHeight="1" x14ac:dyDescent="0.2">
      <c r="A8" s="6">
        <v>1990</v>
      </c>
      <c r="B8" s="13">
        <v>1055</v>
      </c>
      <c r="C8" s="13">
        <v>808</v>
      </c>
      <c r="D8" s="13">
        <v>1863</v>
      </c>
      <c r="E8" s="14">
        <v>56.629092860976918</v>
      </c>
      <c r="F8" s="14">
        <v>43.370907139023082</v>
      </c>
      <c r="G8" s="14">
        <v>100</v>
      </c>
      <c r="H8" s="46">
        <v>16.428927370125827</v>
      </c>
      <c r="I8" s="46">
        <v>13.146120430177506</v>
      </c>
      <c r="J8" s="46">
        <v>14.823478862817177</v>
      </c>
    </row>
    <row r="9" spans="1:10" ht="11.25" customHeight="1" x14ac:dyDescent="0.2">
      <c r="A9" s="6">
        <v>2000</v>
      </c>
      <c r="B9" s="13">
        <v>492</v>
      </c>
      <c r="C9" s="13">
        <v>408</v>
      </c>
      <c r="D9" s="13">
        <v>900</v>
      </c>
      <c r="E9" s="14">
        <v>54.666666666666664</v>
      </c>
      <c r="F9" s="14">
        <v>45.333333333333329</v>
      </c>
      <c r="G9" s="14">
        <v>100</v>
      </c>
      <c r="H9" s="46">
        <v>9.7926037976195222</v>
      </c>
      <c r="I9" s="46">
        <v>8.6157744694330063</v>
      </c>
      <c r="J9" s="46">
        <v>9.2215949260735481</v>
      </c>
    </row>
    <row r="10" spans="1:10" ht="11.25" customHeight="1" x14ac:dyDescent="0.2">
      <c r="A10" s="6">
        <v>2010</v>
      </c>
      <c r="B10" s="13">
        <v>258</v>
      </c>
      <c r="C10" s="13">
        <v>223</v>
      </c>
      <c r="D10" s="13">
        <v>481</v>
      </c>
      <c r="E10" s="14">
        <v>53.638253638253644</v>
      </c>
      <c r="F10" s="14">
        <v>46.361746361746363</v>
      </c>
      <c r="G10" s="14">
        <v>100</v>
      </c>
      <c r="H10" s="46">
        <v>5.5748827762051905</v>
      </c>
      <c r="I10" s="46">
        <v>5.0617396041401852</v>
      </c>
      <c r="J10" s="46">
        <v>5.3246250069186916</v>
      </c>
    </row>
    <row r="11" spans="1:10" ht="11.25" customHeight="1" x14ac:dyDescent="0.2">
      <c r="A11" s="6">
        <v>2011</v>
      </c>
      <c r="B11" s="13">
        <v>240</v>
      </c>
      <c r="C11" s="13">
        <v>193</v>
      </c>
      <c r="D11" s="13">
        <v>433</v>
      </c>
      <c r="E11" s="14">
        <v>55.42725173210161</v>
      </c>
      <c r="F11" s="14">
        <v>44.572748267898383</v>
      </c>
      <c r="G11" s="14">
        <v>100</v>
      </c>
      <c r="H11" s="46">
        <v>5.2875082617316584</v>
      </c>
      <c r="I11" s="46">
        <v>4.5242504512529589</v>
      </c>
      <c r="J11" s="46">
        <v>4.9177162716214839</v>
      </c>
    </row>
    <row r="12" spans="1:10" ht="11.25" customHeight="1" x14ac:dyDescent="0.2">
      <c r="A12" s="6">
        <v>2012</v>
      </c>
      <c r="B12" s="13">
        <v>221</v>
      </c>
      <c r="C12" s="13">
        <v>217</v>
      </c>
      <c r="D12" s="13">
        <v>438</v>
      </c>
      <c r="E12" s="14">
        <v>50.456621004566216</v>
      </c>
      <c r="F12" s="14">
        <v>49.543378995433791</v>
      </c>
      <c r="G12" s="14">
        <v>100</v>
      </c>
      <c r="H12" s="46">
        <v>4.7349702189655911</v>
      </c>
      <c r="I12" s="46">
        <v>4.9776350498910427</v>
      </c>
      <c r="J12" s="46">
        <v>4.852164087338954</v>
      </c>
    </row>
    <row r="13" spans="1:10" ht="11.25" customHeight="1" x14ac:dyDescent="0.2">
      <c r="A13" s="6">
        <v>2013</v>
      </c>
      <c r="B13" s="13">
        <v>269</v>
      </c>
      <c r="C13" s="13">
        <v>185</v>
      </c>
      <c r="D13" s="13">
        <v>454</v>
      </c>
      <c r="E13" s="14">
        <v>59.251101321585907</v>
      </c>
      <c r="F13" s="14">
        <v>40.748898678414101</v>
      </c>
      <c r="G13" s="14">
        <v>100</v>
      </c>
      <c r="H13" s="46">
        <v>5.9028768295626604</v>
      </c>
      <c r="I13" s="102">
        <v>4.290551509810288</v>
      </c>
      <c r="J13" s="102">
        <v>5.1190113768336545</v>
      </c>
    </row>
    <row r="14" spans="1:10" ht="11.25" customHeight="1" x14ac:dyDescent="0.2">
      <c r="A14" s="6">
        <v>2014</v>
      </c>
      <c r="B14" s="13">
        <v>236</v>
      </c>
      <c r="C14" s="13">
        <v>185</v>
      </c>
      <c r="D14" s="13">
        <v>421</v>
      </c>
      <c r="E14" s="14">
        <v>56.057007125890735</v>
      </c>
      <c r="F14" s="14">
        <v>43.942992874109265</v>
      </c>
      <c r="G14" s="14">
        <v>100</v>
      </c>
      <c r="H14" s="46">
        <v>5.0348814882768327</v>
      </c>
      <c r="I14" s="102">
        <v>4.1445437641418552</v>
      </c>
      <c r="J14" s="102">
        <v>4.6005900994426838</v>
      </c>
    </row>
    <row r="15" spans="1:10" ht="11.25" customHeight="1" x14ac:dyDescent="0.2">
      <c r="A15" s="6">
        <v>2015</v>
      </c>
      <c r="B15" s="16">
        <v>214</v>
      </c>
      <c r="C15" s="16">
        <v>169</v>
      </c>
      <c r="D15" s="16">
        <v>383</v>
      </c>
      <c r="E15" s="14">
        <v>55.874673629242821</v>
      </c>
      <c r="F15" s="14">
        <v>44.125326370757179</v>
      </c>
      <c r="G15" s="14">
        <v>100</v>
      </c>
      <c r="H15" s="46">
        <v>4.5406322936558459</v>
      </c>
      <c r="I15" s="102">
        <v>3.7926391382405744</v>
      </c>
      <c r="J15" s="102">
        <v>4.1771185516414002</v>
      </c>
    </row>
    <row r="16" spans="1:10" ht="11.25" customHeight="1" x14ac:dyDescent="0.2">
      <c r="A16" s="6">
        <v>2016</v>
      </c>
      <c r="B16" s="16">
        <v>203</v>
      </c>
      <c r="C16" s="16">
        <v>165</v>
      </c>
      <c r="D16" s="16">
        <v>368</v>
      </c>
      <c r="E16" s="14">
        <v>55.163043478260867</v>
      </c>
      <c r="F16" s="14">
        <v>44.836956521739133</v>
      </c>
      <c r="G16" s="14">
        <v>100</v>
      </c>
      <c r="H16" s="46">
        <v>4.2471284808670005</v>
      </c>
      <c r="I16" s="102">
        <v>3.6451199575840585</v>
      </c>
      <c r="J16" s="102">
        <v>3.9543105208299756</v>
      </c>
    </row>
    <row r="17" spans="1:10" ht="11.25" customHeight="1" x14ac:dyDescent="0.2">
      <c r="A17" s="6">
        <v>2017</v>
      </c>
      <c r="B17" s="16">
        <v>189</v>
      </c>
      <c r="C17" s="16">
        <v>143</v>
      </c>
      <c r="D17" s="16">
        <v>332</v>
      </c>
      <c r="E17" s="14">
        <v>56.92771084337349</v>
      </c>
      <c r="F17" s="14">
        <v>43.07228915662651</v>
      </c>
      <c r="G17" s="14">
        <v>100</v>
      </c>
      <c r="H17" s="46">
        <v>4.0152963671128106</v>
      </c>
      <c r="I17" s="102">
        <v>3.2129777338396206</v>
      </c>
      <c r="J17" s="102">
        <v>3.625364447404916</v>
      </c>
    </row>
    <row r="18" spans="1:10" ht="11.25" customHeight="1" x14ac:dyDescent="0.2">
      <c r="A18" s="6">
        <v>2018</v>
      </c>
      <c r="B18" s="16">
        <v>159</v>
      </c>
      <c r="C18" s="16">
        <v>145</v>
      </c>
      <c r="D18" s="16">
        <v>304</v>
      </c>
      <c r="E18" s="14">
        <v>52.30263157894737</v>
      </c>
      <c r="F18" s="14">
        <v>47.69736842105263</v>
      </c>
      <c r="G18" s="14">
        <v>100</v>
      </c>
      <c r="H18" s="46">
        <v>3.4472292082213163</v>
      </c>
      <c r="I18" s="102">
        <v>3.3193690909507132</v>
      </c>
      <c r="J18" s="102">
        <v>3.385036801140223</v>
      </c>
    </row>
    <row r="19" spans="1:10" ht="11.25" customHeight="1" x14ac:dyDescent="0.2">
      <c r="A19" s="6">
        <v>2019</v>
      </c>
      <c r="B19" s="16">
        <v>192</v>
      </c>
      <c r="C19" s="16">
        <v>143</v>
      </c>
      <c r="D19" s="16">
        <v>335</v>
      </c>
      <c r="E19" s="14">
        <v>57.313432835820898</v>
      </c>
      <c r="F19" s="14">
        <v>42.68656716417911</v>
      </c>
      <c r="G19" s="14">
        <v>100</v>
      </c>
      <c r="H19" s="46">
        <v>4.1717364853120111</v>
      </c>
      <c r="I19" s="102">
        <v>3.3125622553221064</v>
      </c>
      <c r="J19" s="102">
        <v>3.7559001266915564</v>
      </c>
    </row>
    <row r="20" spans="1:10" ht="11.25" customHeight="1" x14ac:dyDescent="0.2">
      <c r="A20" s="6">
        <v>2020</v>
      </c>
      <c r="B20" s="16">
        <v>195</v>
      </c>
      <c r="C20" s="16">
        <v>124</v>
      </c>
      <c r="D20" s="16">
        <v>319</v>
      </c>
      <c r="E20" s="14">
        <v>61.128526645768019</v>
      </c>
      <c r="F20" s="14">
        <v>38.871473354231973</v>
      </c>
      <c r="G20" s="14">
        <v>100</v>
      </c>
      <c r="H20" s="46">
        <v>4.1050038944908742</v>
      </c>
      <c r="I20" s="102">
        <v>2.7656964425114308</v>
      </c>
      <c r="J20" s="102">
        <v>3.4546990404817084</v>
      </c>
    </row>
    <row r="21" spans="1:10" ht="11.25" customHeight="1" x14ac:dyDescent="0.2">
      <c r="A21" s="6">
        <v>2021</v>
      </c>
      <c r="B21" s="16">
        <v>185</v>
      </c>
      <c r="C21" s="16">
        <v>124</v>
      </c>
      <c r="D21" s="16">
        <v>309</v>
      </c>
      <c r="E21" s="14">
        <v>59.870550161812297</v>
      </c>
      <c r="F21" s="14">
        <v>40.129449838187703</v>
      </c>
      <c r="G21" s="14">
        <v>100</v>
      </c>
      <c r="H21" s="46">
        <v>3.8556928784310456</v>
      </c>
      <c r="I21" s="102">
        <v>2.7520085223489725</v>
      </c>
      <c r="J21" s="102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ageSetup paperSize="9" scale="95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ageSetup paperSize="9" scale="95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ageSetup paperSize="9" scale="95" orientation="portrait" r:id="rId3"/>
      <headerFooter alignWithMargins="0"/>
    </customSheetView>
  </customSheetViews>
  <mergeCells count="4">
    <mergeCell ref="A2:A3"/>
    <mergeCell ref="B2:D2"/>
    <mergeCell ref="E2:G2"/>
    <mergeCell ref="H2:J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zoomScaleNormal="100" workbookViewId="0"/>
  </sheetViews>
  <sheetFormatPr defaultColWidth="9.109375" defaultRowHeight="10.199999999999999" x14ac:dyDescent="0.2"/>
  <cols>
    <col min="1" max="1" width="9.44140625" style="3" customWidth="1"/>
    <col min="2" max="6" width="8.33203125" style="3" customWidth="1"/>
    <col min="7" max="7" width="9.33203125" style="3" customWidth="1"/>
    <col min="8" max="10" width="9" style="3" customWidth="1"/>
    <col min="11" max="16384" width="9.109375" style="3"/>
  </cols>
  <sheetData>
    <row r="1" spans="1:10" ht="20.100000000000001" customHeight="1" thickBot="1" x14ac:dyDescent="0.25">
      <c r="A1" s="135" t="s">
        <v>200</v>
      </c>
      <c r="B1" s="66"/>
      <c r="C1" s="66"/>
      <c r="D1" s="66"/>
      <c r="E1" s="66"/>
    </row>
    <row r="2" spans="1:10" ht="15" customHeight="1" x14ac:dyDescent="0.2">
      <c r="A2" s="179" t="s">
        <v>88</v>
      </c>
      <c r="B2" s="153" t="s">
        <v>81</v>
      </c>
      <c r="C2" s="176"/>
      <c r="D2" s="177"/>
      <c r="E2" s="152" t="s">
        <v>82</v>
      </c>
      <c r="F2" s="152"/>
      <c r="G2" s="152"/>
      <c r="H2" s="153" t="s">
        <v>83</v>
      </c>
      <c r="I2" s="176"/>
      <c r="J2" s="176"/>
    </row>
    <row r="3" spans="1:10" ht="15" customHeight="1" x14ac:dyDescent="0.2">
      <c r="A3" s="180"/>
      <c r="B3" s="50" t="s">
        <v>55</v>
      </c>
      <c r="C3" s="50" t="s">
        <v>56</v>
      </c>
      <c r="D3" s="178" t="s">
        <v>79</v>
      </c>
      <c r="E3" s="50" t="s">
        <v>55</v>
      </c>
      <c r="F3" s="50" t="s">
        <v>56</v>
      </c>
      <c r="G3" s="178" t="s">
        <v>79</v>
      </c>
      <c r="H3" s="50" t="s">
        <v>55</v>
      </c>
      <c r="I3" s="50" t="s">
        <v>56</v>
      </c>
      <c r="J3" s="169" t="s">
        <v>79</v>
      </c>
    </row>
    <row r="4" spans="1:10" ht="15" customHeight="1" x14ac:dyDescent="0.2">
      <c r="A4" s="180"/>
      <c r="B4" s="169" t="s">
        <v>80</v>
      </c>
      <c r="C4" s="150"/>
      <c r="D4" s="178"/>
      <c r="E4" s="169" t="s">
        <v>80</v>
      </c>
      <c r="F4" s="150"/>
      <c r="G4" s="178"/>
      <c r="H4" s="169" t="s">
        <v>80</v>
      </c>
      <c r="I4" s="150"/>
      <c r="J4" s="169"/>
    </row>
    <row r="5" spans="1:10" ht="35.1" customHeight="1" x14ac:dyDescent="0.2">
      <c r="A5" s="181"/>
      <c r="B5" s="178" t="s">
        <v>84</v>
      </c>
      <c r="C5" s="178"/>
      <c r="D5" s="178"/>
      <c r="E5" s="178" t="s">
        <v>224</v>
      </c>
      <c r="F5" s="178"/>
      <c r="G5" s="178"/>
      <c r="H5" s="175" t="s">
        <v>85</v>
      </c>
      <c r="I5" s="175"/>
      <c r="J5" s="171"/>
    </row>
    <row r="6" spans="1:10" ht="11.25" customHeight="1" x14ac:dyDescent="0.2">
      <c r="A6" s="25">
        <v>1954</v>
      </c>
      <c r="B6" s="13">
        <v>4936</v>
      </c>
      <c r="C6" s="13">
        <v>8620</v>
      </c>
      <c r="D6" s="13">
        <v>13556</v>
      </c>
      <c r="E6" s="14">
        <v>36.411920920625548</v>
      </c>
      <c r="F6" s="14">
        <v>63.588079079374452</v>
      </c>
      <c r="G6" s="14">
        <v>100</v>
      </c>
      <c r="H6" s="14">
        <v>315.89999999999998</v>
      </c>
      <c r="I6" s="14">
        <v>41.5</v>
      </c>
      <c r="J6" s="14">
        <v>60.7</v>
      </c>
    </row>
    <row r="7" spans="1:10" ht="11.25" customHeight="1" x14ac:dyDescent="0.2">
      <c r="A7" s="6">
        <v>1960</v>
      </c>
      <c r="B7" s="13">
        <v>3458</v>
      </c>
      <c r="C7" s="13">
        <v>3518</v>
      </c>
      <c r="D7" s="13">
        <v>6976</v>
      </c>
      <c r="E7" s="14">
        <v>49.569954128440372</v>
      </c>
      <c r="F7" s="14">
        <v>50.430045871559635</v>
      </c>
      <c r="G7" s="14">
        <v>100</v>
      </c>
      <c r="H7" s="14">
        <v>257.3</v>
      </c>
      <c r="I7" s="14">
        <v>26.4</v>
      </c>
      <c r="J7" s="46">
        <v>47.630427212705087</v>
      </c>
    </row>
    <row r="8" spans="1:10" ht="11.25" customHeight="1" x14ac:dyDescent="0.2">
      <c r="A8" s="6">
        <v>1970</v>
      </c>
      <c r="B8" s="13">
        <v>3733</v>
      </c>
      <c r="C8" s="13">
        <v>1716</v>
      </c>
      <c r="D8" s="13">
        <v>5449</v>
      </c>
      <c r="E8" s="14">
        <v>68.507983116168106</v>
      </c>
      <c r="F8" s="14">
        <v>31.492016883831898</v>
      </c>
      <c r="G8" s="14">
        <v>100</v>
      </c>
      <c r="H8" s="14">
        <v>229.8</v>
      </c>
      <c r="I8" s="14">
        <v>12.7</v>
      </c>
      <c r="J8" s="46">
        <v>35.891423339634699</v>
      </c>
    </row>
    <row r="9" spans="1:10" ht="11.25" customHeight="1" x14ac:dyDescent="0.2">
      <c r="A9" s="6">
        <v>1980</v>
      </c>
      <c r="B9" s="13">
        <v>2350</v>
      </c>
      <c r="C9" s="13">
        <v>1093</v>
      </c>
      <c r="D9" s="13">
        <v>3443</v>
      </c>
      <c r="E9" s="14">
        <v>68.254429276793488</v>
      </c>
      <c r="F9" s="14">
        <v>31.745570723206505</v>
      </c>
      <c r="G9" s="14">
        <v>100</v>
      </c>
      <c r="H9" s="14">
        <v>152.69999999999999</v>
      </c>
      <c r="I9" s="14">
        <v>8.1999999999999993</v>
      </c>
      <c r="J9" s="46">
        <v>23.158206264755538</v>
      </c>
    </row>
    <row r="10" spans="1:10" ht="11.25" customHeight="1" x14ac:dyDescent="0.2">
      <c r="A10" s="6">
        <v>1990</v>
      </c>
      <c r="B10" s="13">
        <v>1236</v>
      </c>
      <c r="C10" s="13">
        <v>627</v>
      </c>
      <c r="D10" s="13">
        <v>1863</v>
      </c>
      <c r="E10" s="14">
        <v>66.344605475040254</v>
      </c>
      <c r="F10" s="14">
        <v>33.655394524959739</v>
      </c>
      <c r="G10" s="14">
        <v>100</v>
      </c>
      <c r="H10" s="14">
        <v>106.1</v>
      </c>
      <c r="I10" s="14">
        <v>5.5</v>
      </c>
      <c r="J10" s="46">
        <v>14.823478862817177</v>
      </c>
    </row>
    <row r="11" spans="1:10" ht="11.25" customHeight="1" x14ac:dyDescent="0.2">
      <c r="A11" s="6">
        <v>2000</v>
      </c>
      <c r="B11" s="13">
        <v>603</v>
      </c>
      <c r="C11" s="13">
        <v>297</v>
      </c>
      <c r="D11" s="13">
        <v>900</v>
      </c>
      <c r="E11" s="14">
        <v>67</v>
      </c>
      <c r="F11" s="14">
        <v>33</v>
      </c>
      <c r="G11" s="14">
        <v>100</v>
      </c>
      <c r="H11" s="47">
        <v>73.572474377745237</v>
      </c>
      <c r="I11" s="47">
        <v>3.3221104909341062</v>
      </c>
      <c r="J11" s="46">
        <v>9.2215949260735481</v>
      </c>
    </row>
    <row r="12" spans="1:10" ht="11.25" customHeight="1" x14ac:dyDescent="0.2">
      <c r="A12" s="6">
        <v>2010</v>
      </c>
      <c r="B12" s="3">
        <v>344</v>
      </c>
      <c r="C12" s="3">
        <v>137</v>
      </c>
      <c r="D12" s="3">
        <v>481</v>
      </c>
      <c r="E12" s="14">
        <v>71.517671517671516</v>
      </c>
      <c r="F12" s="14">
        <v>28.482328482328484</v>
      </c>
      <c r="G12" s="14">
        <v>100</v>
      </c>
      <c r="H12" s="23">
        <v>44.432963058641178</v>
      </c>
      <c r="I12" s="23">
        <v>1.6587362125119562</v>
      </c>
      <c r="J12" s="46">
        <v>5.3246250069186916</v>
      </c>
    </row>
    <row r="13" spans="1:10" ht="11.25" customHeight="1" x14ac:dyDescent="0.2">
      <c r="A13" s="6">
        <v>2011</v>
      </c>
      <c r="B13" s="3">
        <v>299</v>
      </c>
      <c r="C13" s="3">
        <v>134</v>
      </c>
      <c r="D13" s="3">
        <v>433</v>
      </c>
      <c r="E13" s="14">
        <v>69.053117782909936</v>
      </c>
      <c r="F13" s="14">
        <v>30.946882217090071</v>
      </c>
      <c r="G13" s="14">
        <v>100</v>
      </c>
      <c r="H13" s="23">
        <v>40.064317298673458</v>
      </c>
      <c r="I13" s="23">
        <v>1.6627579446326421</v>
      </c>
      <c r="J13" s="46">
        <v>4.9177162716214839</v>
      </c>
    </row>
    <row r="14" spans="1:10" ht="11.25" customHeight="1" x14ac:dyDescent="0.2">
      <c r="A14" s="6">
        <v>2012</v>
      </c>
      <c r="B14" s="3">
        <v>303</v>
      </c>
      <c r="C14" s="3">
        <v>135</v>
      </c>
      <c r="D14" s="3">
        <v>438</v>
      </c>
      <c r="E14" s="14">
        <v>69.178082191780817</v>
      </c>
      <c r="F14" s="14">
        <v>30.82191780821918</v>
      </c>
      <c r="G14" s="14">
        <v>100</v>
      </c>
      <c r="H14" s="23">
        <v>39.182723393249709</v>
      </c>
      <c r="I14" s="23">
        <v>1.6356498982262284</v>
      </c>
      <c r="J14" s="46">
        <v>4.852164087338954</v>
      </c>
    </row>
    <row r="15" spans="1:10" ht="11.25" customHeight="1" x14ac:dyDescent="0.2">
      <c r="A15" s="6">
        <v>2013</v>
      </c>
      <c r="B15" s="3">
        <v>310</v>
      </c>
      <c r="C15" s="3">
        <v>144</v>
      </c>
      <c r="D15" s="3">
        <v>454</v>
      </c>
      <c r="E15" s="14">
        <v>68.281938325991192</v>
      </c>
      <c r="F15" s="14">
        <v>31.718061674008812</v>
      </c>
      <c r="G15" s="14">
        <v>100</v>
      </c>
      <c r="H15" s="23">
        <v>39.697784607504168</v>
      </c>
      <c r="I15" s="23">
        <v>1.7804154302670623</v>
      </c>
      <c r="J15" s="102">
        <v>5.1190113768336545</v>
      </c>
    </row>
    <row r="16" spans="1:10" ht="11.25" customHeight="1" x14ac:dyDescent="0.2">
      <c r="A16" s="6">
        <v>2014</v>
      </c>
      <c r="B16" s="3">
        <v>288</v>
      </c>
      <c r="C16" s="3">
        <v>133</v>
      </c>
      <c r="D16" s="3">
        <v>421</v>
      </c>
      <c r="E16" s="14">
        <v>68.408551068883611</v>
      </c>
      <c r="F16" s="14">
        <v>31.591448931116389</v>
      </c>
      <c r="G16" s="14">
        <v>100</v>
      </c>
      <c r="H16" s="23">
        <v>35.546778573191808</v>
      </c>
      <c r="I16" s="23">
        <v>1.594571264147324</v>
      </c>
      <c r="J16" s="102">
        <v>4.6005900994426838</v>
      </c>
    </row>
    <row r="17" spans="1:10" ht="11.25" customHeight="1" x14ac:dyDescent="0.2">
      <c r="A17" s="6">
        <v>2015</v>
      </c>
      <c r="B17" s="3">
        <v>263</v>
      </c>
      <c r="C17" s="3">
        <v>120</v>
      </c>
      <c r="D17" s="3">
        <v>383</v>
      </c>
      <c r="E17" s="14">
        <v>68.668407310704964</v>
      </c>
      <c r="F17" s="14">
        <v>31.331592689295039</v>
      </c>
      <c r="G17" s="14">
        <v>100</v>
      </c>
      <c r="H17" s="23">
        <v>33.563042368555386</v>
      </c>
      <c r="I17" s="23">
        <v>1.4310587449614807</v>
      </c>
      <c r="J17" s="102">
        <v>4.1771185516414002</v>
      </c>
    </row>
    <row r="18" spans="1:10" ht="11.25" customHeight="1" x14ac:dyDescent="0.2">
      <c r="A18" s="6">
        <v>2016</v>
      </c>
      <c r="B18" s="3">
        <v>228</v>
      </c>
      <c r="C18" s="3">
        <v>140</v>
      </c>
      <c r="D18" s="3">
        <v>368</v>
      </c>
      <c r="E18" s="14">
        <v>61.95652173913043</v>
      </c>
      <c r="F18" s="14">
        <v>38.04347826086957</v>
      </c>
      <c r="G18" s="14">
        <v>100</v>
      </c>
      <c r="H18" s="23">
        <v>28.795150290477395</v>
      </c>
      <c r="I18" s="23">
        <v>1.6442539197838979</v>
      </c>
      <c r="J18" s="102">
        <v>3.9543105208299756</v>
      </c>
    </row>
    <row r="19" spans="1:10" ht="11.25" customHeight="1" x14ac:dyDescent="0.2">
      <c r="A19" s="6">
        <v>2017</v>
      </c>
      <c r="B19" s="3">
        <v>219</v>
      </c>
      <c r="C19" s="3">
        <v>113</v>
      </c>
      <c r="D19" s="3">
        <v>332</v>
      </c>
      <c r="E19" s="14">
        <v>65.963855421686745</v>
      </c>
      <c r="F19" s="14">
        <v>34.036144578313255</v>
      </c>
      <c r="G19" s="14">
        <v>100</v>
      </c>
      <c r="H19" s="23">
        <v>28.811998421260363</v>
      </c>
      <c r="I19" s="23">
        <v>1.3456225588263315</v>
      </c>
      <c r="J19" s="102">
        <v>3.625364447404916</v>
      </c>
    </row>
    <row r="20" spans="1:10" ht="11.25" customHeight="1" x14ac:dyDescent="0.2">
      <c r="A20" s="6">
        <v>2018</v>
      </c>
      <c r="B20" s="3">
        <v>202</v>
      </c>
      <c r="C20" s="3">
        <v>102</v>
      </c>
      <c r="D20" s="3">
        <v>304</v>
      </c>
      <c r="E20" s="14">
        <v>66.44736842105263</v>
      </c>
      <c r="F20" s="14">
        <v>33.55263157894737</v>
      </c>
      <c r="G20" s="14">
        <v>100</v>
      </c>
      <c r="H20" s="23">
        <v>26.405228758169937</v>
      </c>
      <c r="I20" s="23">
        <v>1.2415253721533162</v>
      </c>
      <c r="J20" s="102">
        <v>3.385036801140223</v>
      </c>
    </row>
    <row r="21" spans="1:10" ht="11.25" customHeight="1" x14ac:dyDescent="0.2">
      <c r="A21" s="6">
        <v>2019</v>
      </c>
      <c r="B21" s="3">
        <v>210</v>
      </c>
      <c r="C21" s="3">
        <v>125</v>
      </c>
      <c r="D21" s="3">
        <v>335</v>
      </c>
      <c r="E21" s="14">
        <v>62.68656716417911</v>
      </c>
      <c r="F21" s="14">
        <v>37.313432835820898</v>
      </c>
      <c r="G21" s="14">
        <v>100</v>
      </c>
      <c r="H21" s="23">
        <v>28.618152085036794</v>
      </c>
      <c r="I21" s="23">
        <v>1.5270905870136215</v>
      </c>
      <c r="J21" s="102">
        <v>3.7559001266915564</v>
      </c>
    </row>
    <row r="22" spans="1:10" ht="11.25" customHeight="1" x14ac:dyDescent="0.2">
      <c r="A22" s="6">
        <v>2020</v>
      </c>
      <c r="B22" s="3">
        <v>198</v>
      </c>
      <c r="C22" s="3">
        <v>121</v>
      </c>
      <c r="D22" s="3">
        <v>319</v>
      </c>
      <c r="E22" s="14">
        <v>62.068965517241381</v>
      </c>
      <c r="F22" s="14">
        <v>37.931034482758619</v>
      </c>
      <c r="G22" s="14">
        <v>100</v>
      </c>
      <c r="H22" s="23">
        <v>27.828531271960646</v>
      </c>
      <c r="I22" s="23">
        <v>1.4198045128662451</v>
      </c>
      <c r="J22" s="102">
        <v>3.4546990404817084</v>
      </c>
    </row>
    <row r="23" spans="1:10" ht="11.25" customHeight="1" x14ac:dyDescent="0.2">
      <c r="A23" s="6">
        <v>2021</v>
      </c>
      <c r="B23" s="3">
        <v>191</v>
      </c>
      <c r="C23" s="3">
        <v>118</v>
      </c>
      <c r="D23" s="3">
        <v>309</v>
      </c>
      <c r="E23" s="14">
        <v>61.812297734627833</v>
      </c>
      <c r="F23" s="14">
        <v>38.187702265372167</v>
      </c>
      <c r="G23" s="14">
        <v>100</v>
      </c>
      <c r="H23" s="23">
        <v>27.91581408944753</v>
      </c>
      <c r="I23" s="23">
        <v>1.3689571562815412</v>
      </c>
      <c r="J23" s="102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3"/>
      <headerFooter alignWithMargins="0"/>
    </customSheetView>
  </customSheetViews>
  <mergeCells count="13">
    <mergeCell ref="A2:A5"/>
    <mergeCell ref="D3:D4"/>
    <mergeCell ref="B5:D5"/>
    <mergeCell ref="E5:G5"/>
    <mergeCell ref="B4:C4"/>
    <mergeCell ref="H5:J5"/>
    <mergeCell ref="E4:F4"/>
    <mergeCell ref="J3:J4"/>
    <mergeCell ref="B2:D2"/>
    <mergeCell ref="H4:I4"/>
    <mergeCell ref="G3:G4"/>
    <mergeCell ref="E2:G2"/>
    <mergeCell ref="H2:J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/>
  </sheetViews>
  <sheetFormatPr defaultColWidth="10.6640625" defaultRowHeight="10.199999999999999" x14ac:dyDescent="0.2"/>
  <cols>
    <col min="1" max="1" width="8.6640625" style="59" customWidth="1"/>
    <col min="2" max="13" width="5.88671875" style="59" customWidth="1"/>
    <col min="14" max="14" width="7.88671875" style="59" customWidth="1"/>
    <col min="15" max="16384" width="10.6640625" style="59"/>
  </cols>
  <sheetData>
    <row r="1" spans="1:14" ht="20.100000000000001" customHeight="1" thickBot="1" x14ac:dyDescent="0.25">
      <c r="A1" s="136" t="s">
        <v>201</v>
      </c>
      <c r="B1" s="116"/>
      <c r="C1" s="116"/>
      <c r="D1" s="116"/>
      <c r="E1" s="116"/>
      <c r="F1" s="116"/>
      <c r="G1" s="116"/>
      <c r="H1" s="58"/>
      <c r="I1" s="58"/>
      <c r="J1" s="58"/>
      <c r="K1" s="58"/>
      <c r="L1" s="58"/>
      <c r="M1" s="58"/>
      <c r="N1" s="58"/>
    </row>
    <row r="2" spans="1:14" ht="20.100000000000001" customHeight="1" x14ac:dyDescent="0.2">
      <c r="A2" s="60" t="s">
        <v>88</v>
      </c>
      <c r="B2" s="61" t="s">
        <v>100</v>
      </c>
      <c r="C2" s="61" t="s">
        <v>101</v>
      </c>
      <c r="D2" s="61" t="s">
        <v>102</v>
      </c>
      <c r="E2" s="61" t="s">
        <v>103</v>
      </c>
      <c r="F2" s="61" t="s">
        <v>104</v>
      </c>
      <c r="G2" s="61" t="s">
        <v>105</v>
      </c>
      <c r="H2" s="61" t="s">
        <v>106</v>
      </c>
      <c r="I2" s="61" t="s">
        <v>107</v>
      </c>
      <c r="J2" s="61" t="s">
        <v>108</v>
      </c>
      <c r="K2" s="61" t="s">
        <v>109</v>
      </c>
      <c r="L2" s="61" t="s">
        <v>110</v>
      </c>
      <c r="M2" s="61" t="s">
        <v>111</v>
      </c>
      <c r="N2" s="62" t="s">
        <v>112</v>
      </c>
    </row>
    <row r="3" spans="1:14" ht="11.25" customHeight="1" x14ac:dyDescent="0.2">
      <c r="A3" s="63">
        <v>1949</v>
      </c>
      <c r="B3" s="64">
        <v>1600</v>
      </c>
      <c r="C3" s="64">
        <v>1636</v>
      </c>
      <c r="D3" s="64">
        <v>1870</v>
      </c>
      <c r="E3" s="64">
        <v>1660</v>
      </c>
      <c r="F3" s="64">
        <v>1371</v>
      </c>
      <c r="G3" s="64">
        <v>1224</v>
      </c>
      <c r="H3" s="64">
        <v>1410</v>
      </c>
      <c r="I3" s="64">
        <v>1307</v>
      </c>
      <c r="J3" s="64">
        <v>1201</v>
      </c>
      <c r="K3" s="64">
        <v>1367</v>
      </c>
      <c r="L3" s="64">
        <v>1405</v>
      </c>
      <c r="M3" s="64">
        <v>1276</v>
      </c>
      <c r="N3" s="64">
        <v>17327</v>
      </c>
    </row>
    <row r="4" spans="1:14" ht="11.25" customHeight="1" x14ac:dyDescent="0.2">
      <c r="A4" s="63">
        <v>1960</v>
      </c>
      <c r="B4" s="64">
        <v>663</v>
      </c>
      <c r="C4" s="64">
        <v>677</v>
      </c>
      <c r="D4" s="64">
        <v>747</v>
      </c>
      <c r="E4" s="64">
        <v>655</v>
      </c>
      <c r="F4" s="64">
        <v>670</v>
      </c>
      <c r="G4" s="64">
        <v>579</v>
      </c>
      <c r="H4" s="64">
        <v>524</v>
      </c>
      <c r="I4" s="64">
        <v>465</v>
      </c>
      <c r="J4" s="64">
        <v>449</v>
      </c>
      <c r="K4" s="64">
        <v>531</v>
      </c>
      <c r="L4" s="64">
        <v>489</v>
      </c>
      <c r="M4" s="64">
        <v>527</v>
      </c>
      <c r="N4" s="64">
        <v>6976</v>
      </c>
    </row>
    <row r="5" spans="1:14" ht="11.25" customHeight="1" x14ac:dyDescent="0.2">
      <c r="A5" s="63">
        <v>1970</v>
      </c>
      <c r="B5" s="64">
        <v>464</v>
      </c>
      <c r="C5" s="64">
        <v>446</v>
      </c>
      <c r="D5" s="64">
        <v>552</v>
      </c>
      <c r="E5" s="64">
        <v>526</v>
      </c>
      <c r="F5" s="64">
        <v>493</v>
      </c>
      <c r="G5" s="64">
        <v>475</v>
      </c>
      <c r="H5" s="64">
        <v>431</v>
      </c>
      <c r="I5" s="64">
        <v>376</v>
      </c>
      <c r="J5" s="64">
        <v>386</v>
      </c>
      <c r="K5" s="64">
        <v>401</v>
      </c>
      <c r="L5" s="64">
        <v>430</v>
      </c>
      <c r="M5" s="64">
        <v>469</v>
      </c>
      <c r="N5" s="64">
        <v>5449</v>
      </c>
    </row>
    <row r="6" spans="1:14" ht="11.25" customHeight="1" x14ac:dyDescent="0.2">
      <c r="A6" s="63">
        <v>1980</v>
      </c>
      <c r="B6" s="64">
        <v>277</v>
      </c>
      <c r="C6" s="64">
        <v>268</v>
      </c>
      <c r="D6" s="64">
        <v>321</v>
      </c>
      <c r="E6" s="64">
        <v>312</v>
      </c>
      <c r="F6" s="64">
        <v>351</v>
      </c>
      <c r="G6" s="64">
        <v>277</v>
      </c>
      <c r="H6" s="64">
        <v>260</v>
      </c>
      <c r="I6" s="64">
        <v>262</v>
      </c>
      <c r="J6" s="64">
        <v>248</v>
      </c>
      <c r="K6" s="64">
        <v>278</v>
      </c>
      <c r="L6" s="64">
        <v>273</v>
      </c>
      <c r="M6" s="64">
        <v>316</v>
      </c>
      <c r="N6" s="64">
        <v>3443</v>
      </c>
    </row>
    <row r="7" spans="1:14" ht="11.25" customHeight="1" x14ac:dyDescent="0.2">
      <c r="A7" s="63">
        <v>1990</v>
      </c>
      <c r="B7" s="64">
        <v>164</v>
      </c>
      <c r="C7" s="64">
        <v>145</v>
      </c>
      <c r="D7" s="64">
        <v>143</v>
      </c>
      <c r="E7" s="64">
        <v>174</v>
      </c>
      <c r="F7" s="64">
        <v>176</v>
      </c>
      <c r="G7" s="64">
        <v>148</v>
      </c>
      <c r="H7" s="64">
        <v>145</v>
      </c>
      <c r="I7" s="64">
        <v>141</v>
      </c>
      <c r="J7" s="64">
        <v>152</v>
      </c>
      <c r="K7" s="64">
        <v>144</v>
      </c>
      <c r="L7" s="64">
        <v>156</v>
      </c>
      <c r="M7" s="64">
        <v>175</v>
      </c>
      <c r="N7" s="64">
        <v>1863</v>
      </c>
    </row>
    <row r="8" spans="1:14" ht="11.25" customHeight="1" x14ac:dyDescent="0.2">
      <c r="A8" s="63">
        <v>2000</v>
      </c>
      <c r="B8" s="64">
        <v>65</v>
      </c>
      <c r="C8" s="64">
        <v>60</v>
      </c>
      <c r="D8" s="64">
        <v>86</v>
      </c>
      <c r="E8" s="64">
        <v>77</v>
      </c>
      <c r="F8" s="64">
        <v>79</v>
      </c>
      <c r="G8" s="64">
        <v>76</v>
      </c>
      <c r="H8" s="64">
        <v>73</v>
      </c>
      <c r="I8" s="64">
        <v>77</v>
      </c>
      <c r="J8" s="64">
        <v>70</v>
      </c>
      <c r="K8" s="64">
        <v>70</v>
      </c>
      <c r="L8" s="64">
        <v>69</v>
      </c>
      <c r="M8" s="64">
        <v>98</v>
      </c>
      <c r="N8" s="64">
        <v>900</v>
      </c>
    </row>
    <row r="9" spans="1:14" ht="11.25" customHeight="1" x14ac:dyDescent="0.2">
      <c r="A9" s="63">
        <v>2010</v>
      </c>
      <c r="B9" s="64">
        <v>32</v>
      </c>
      <c r="C9" s="64">
        <v>29</v>
      </c>
      <c r="D9" s="64">
        <v>38</v>
      </c>
      <c r="E9" s="64">
        <v>30</v>
      </c>
      <c r="F9" s="64">
        <v>48</v>
      </c>
      <c r="G9" s="64">
        <v>33</v>
      </c>
      <c r="H9" s="64">
        <v>46</v>
      </c>
      <c r="I9" s="64">
        <v>37</v>
      </c>
      <c r="J9" s="64">
        <v>41</v>
      </c>
      <c r="K9" s="64">
        <v>42</v>
      </c>
      <c r="L9" s="64">
        <v>48</v>
      </c>
      <c r="M9" s="64">
        <v>57</v>
      </c>
      <c r="N9" s="64">
        <v>481</v>
      </c>
    </row>
    <row r="10" spans="1:14" ht="11.25" customHeight="1" x14ac:dyDescent="0.2">
      <c r="A10" s="63">
        <v>2011</v>
      </c>
      <c r="B10" s="64">
        <v>48</v>
      </c>
      <c r="C10" s="64">
        <v>28</v>
      </c>
      <c r="D10" s="64">
        <v>32</v>
      </c>
      <c r="E10" s="64">
        <v>46</v>
      </c>
      <c r="F10" s="64">
        <v>46</v>
      </c>
      <c r="G10" s="64">
        <v>31</v>
      </c>
      <c r="H10" s="64">
        <v>37</v>
      </c>
      <c r="I10" s="64">
        <v>29</v>
      </c>
      <c r="J10" s="64">
        <v>34</v>
      </c>
      <c r="K10" s="64">
        <v>45</v>
      </c>
      <c r="L10" s="64">
        <v>28</v>
      </c>
      <c r="M10" s="64">
        <v>29</v>
      </c>
      <c r="N10" s="64">
        <v>433</v>
      </c>
    </row>
    <row r="11" spans="1:14" ht="11.25" customHeight="1" x14ac:dyDescent="0.2">
      <c r="A11" s="63">
        <v>2012</v>
      </c>
      <c r="B11" s="64">
        <v>40</v>
      </c>
      <c r="C11" s="64">
        <v>31</v>
      </c>
      <c r="D11" s="64">
        <v>53</v>
      </c>
      <c r="E11" s="64">
        <v>39</v>
      </c>
      <c r="F11" s="64">
        <v>37</v>
      </c>
      <c r="G11" s="64">
        <v>36</v>
      </c>
      <c r="H11" s="64">
        <v>21</v>
      </c>
      <c r="I11" s="64">
        <v>38</v>
      </c>
      <c r="J11" s="64">
        <v>39</v>
      </c>
      <c r="K11" s="64">
        <v>34</v>
      </c>
      <c r="L11" s="64">
        <v>33</v>
      </c>
      <c r="M11" s="64">
        <v>37</v>
      </c>
      <c r="N11" s="64">
        <v>438</v>
      </c>
    </row>
    <row r="12" spans="1:14" ht="11.25" customHeight="1" x14ac:dyDescent="0.2">
      <c r="A12" s="63">
        <v>2013</v>
      </c>
      <c r="B12" s="64">
        <v>32</v>
      </c>
      <c r="C12" s="64">
        <v>34</v>
      </c>
      <c r="D12" s="64">
        <v>38</v>
      </c>
      <c r="E12" s="64">
        <v>35</v>
      </c>
      <c r="F12" s="64">
        <v>34</v>
      </c>
      <c r="G12" s="64">
        <v>45</v>
      </c>
      <c r="H12" s="64">
        <v>48</v>
      </c>
      <c r="I12" s="64">
        <v>44</v>
      </c>
      <c r="J12" s="64">
        <v>33</v>
      </c>
      <c r="K12" s="64">
        <v>37</v>
      </c>
      <c r="L12" s="64">
        <v>41</v>
      </c>
      <c r="M12" s="64">
        <v>33</v>
      </c>
      <c r="N12" s="64">
        <v>454</v>
      </c>
    </row>
    <row r="13" spans="1:14" ht="11.25" customHeight="1" x14ac:dyDescent="0.2">
      <c r="A13" s="63">
        <v>2014</v>
      </c>
      <c r="B13" s="64">
        <v>36</v>
      </c>
      <c r="C13" s="64">
        <v>38</v>
      </c>
      <c r="D13" s="64">
        <v>37</v>
      </c>
      <c r="E13" s="64">
        <v>29</v>
      </c>
      <c r="F13" s="64">
        <v>24</v>
      </c>
      <c r="G13" s="64">
        <v>47</v>
      </c>
      <c r="H13" s="64">
        <v>35</v>
      </c>
      <c r="I13" s="64">
        <v>37</v>
      </c>
      <c r="J13" s="64">
        <v>29</v>
      </c>
      <c r="K13" s="64">
        <v>47</v>
      </c>
      <c r="L13" s="64">
        <v>28</v>
      </c>
      <c r="M13" s="64">
        <v>34</v>
      </c>
      <c r="N13" s="64">
        <v>421</v>
      </c>
    </row>
    <row r="14" spans="1:14" ht="11.25" customHeight="1" x14ac:dyDescent="0.2">
      <c r="A14" s="63">
        <v>2015</v>
      </c>
      <c r="B14" s="64">
        <v>40</v>
      </c>
      <c r="C14" s="64">
        <v>29</v>
      </c>
      <c r="D14" s="64">
        <v>25</v>
      </c>
      <c r="E14" s="64">
        <v>26</v>
      </c>
      <c r="F14" s="64">
        <v>36</v>
      </c>
      <c r="G14" s="64">
        <v>41</v>
      </c>
      <c r="H14" s="64">
        <v>35</v>
      </c>
      <c r="I14" s="64">
        <v>24</v>
      </c>
      <c r="J14" s="64">
        <v>29</v>
      </c>
      <c r="K14" s="64">
        <v>37</v>
      </c>
      <c r="L14" s="64">
        <v>31</v>
      </c>
      <c r="M14" s="64">
        <v>30</v>
      </c>
      <c r="N14" s="64">
        <v>383</v>
      </c>
    </row>
    <row r="15" spans="1:14" ht="11.25" customHeight="1" x14ac:dyDescent="0.2">
      <c r="A15" s="63">
        <v>2016</v>
      </c>
      <c r="B15" s="64">
        <v>31</v>
      </c>
      <c r="C15" s="64">
        <v>32</v>
      </c>
      <c r="D15" s="64">
        <v>27</v>
      </c>
      <c r="E15" s="64">
        <v>37</v>
      </c>
      <c r="F15" s="64">
        <v>36</v>
      </c>
      <c r="G15" s="64">
        <v>29</v>
      </c>
      <c r="H15" s="64">
        <v>37</v>
      </c>
      <c r="I15" s="64">
        <v>22</v>
      </c>
      <c r="J15" s="64">
        <v>33</v>
      </c>
      <c r="K15" s="64">
        <v>35</v>
      </c>
      <c r="L15" s="64">
        <v>25</v>
      </c>
      <c r="M15" s="64">
        <v>24</v>
      </c>
      <c r="N15" s="64">
        <v>368</v>
      </c>
    </row>
    <row r="16" spans="1:14" ht="11.25" customHeight="1" x14ac:dyDescent="0.2">
      <c r="A16" s="63">
        <v>2017</v>
      </c>
      <c r="B16" s="64">
        <v>20</v>
      </c>
      <c r="C16" s="64">
        <v>32</v>
      </c>
      <c r="D16" s="64">
        <v>24</v>
      </c>
      <c r="E16" s="64">
        <v>40</v>
      </c>
      <c r="F16" s="64">
        <v>28</v>
      </c>
      <c r="G16" s="64">
        <v>25</v>
      </c>
      <c r="H16" s="64">
        <v>24</v>
      </c>
      <c r="I16" s="64">
        <v>38</v>
      </c>
      <c r="J16" s="64">
        <v>14</v>
      </c>
      <c r="K16" s="64">
        <v>29</v>
      </c>
      <c r="L16" s="64">
        <v>33</v>
      </c>
      <c r="M16" s="64">
        <v>25</v>
      </c>
      <c r="N16" s="64">
        <v>332</v>
      </c>
    </row>
    <row r="17" spans="1:14" ht="11.25" customHeight="1" x14ac:dyDescent="0.2">
      <c r="A17" s="63">
        <v>2018</v>
      </c>
      <c r="B17" s="64">
        <v>18</v>
      </c>
      <c r="C17" s="64">
        <v>24</v>
      </c>
      <c r="D17" s="64">
        <v>33</v>
      </c>
      <c r="E17" s="64">
        <v>25</v>
      </c>
      <c r="F17" s="64">
        <v>27</v>
      </c>
      <c r="G17" s="64">
        <v>18</v>
      </c>
      <c r="H17" s="64">
        <v>33</v>
      </c>
      <c r="I17" s="64">
        <v>21</v>
      </c>
      <c r="J17" s="64">
        <v>31</v>
      </c>
      <c r="K17" s="64">
        <v>27</v>
      </c>
      <c r="L17" s="64">
        <v>24</v>
      </c>
      <c r="M17" s="64">
        <v>23</v>
      </c>
      <c r="N17" s="64">
        <v>304</v>
      </c>
    </row>
    <row r="18" spans="1:14" ht="11.25" customHeight="1" x14ac:dyDescent="0.2">
      <c r="A18" s="63">
        <v>2019</v>
      </c>
      <c r="B18" s="64">
        <v>28</v>
      </c>
      <c r="C18" s="64">
        <v>24</v>
      </c>
      <c r="D18" s="64">
        <v>39</v>
      </c>
      <c r="E18" s="64">
        <v>28</v>
      </c>
      <c r="F18" s="64">
        <v>14</v>
      </c>
      <c r="G18" s="64">
        <v>33</v>
      </c>
      <c r="H18" s="64">
        <v>31</v>
      </c>
      <c r="I18" s="64">
        <v>23</v>
      </c>
      <c r="J18" s="64">
        <v>28</v>
      </c>
      <c r="K18" s="64">
        <v>27</v>
      </c>
      <c r="L18" s="64">
        <v>30</v>
      </c>
      <c r="M18" s="64">
        <v>30</v>
      </c>
      <c r="N18" s="64">
        <v>335</v>
      </c>
    </row>
    <row r="19" spans="1:14" ht="11.25" customHeight="1" x14ac:dyDescent="0.2">
      <c r="A19" s="63">
        <v>2020</v>
      </c>
      <c r="B19" s="64">
        <v>24</v>
      </c>
      <c r="C19" s="64">
        <v>27</v>
      </c>
      <c r="D19" s="64">
        <v>34</v>
      </c>
      <c r="E19" s="64">
        <v>31</v>
      </c>
      <c r="F19" s="64">
        <v>31</v>
      </c>
      <c r="G19" s="64">
        <v>29</v>
      </c>
      <c r="H19" s="64">
        <v>21</v>
      </c>
      <c r="I19" s="64">
        <v>19</v>
      </c>
      <c r="J19" s="64">
        <v>19</v>
      </c>
      <c r="K19" s="64">
        <v>31</v>
      </c>
      <c r="L19" s="64">
        <v>26</v>
      </c>
      <c r="M19" s="64">
        <v>27</v>
      </c>
      <c r="N19" s="64">
        <v>319</v>
      </c>
    </row>
    <row r="20" spans="1:14" ht="11.25" customHeight="1" x14ac:dyDescent="0.2">
      <c r="A20" s="63">
        <v>2021</v>
      </c>
      <c r="B20" s="64">
        <v>21</v>
      </c>
      <c r="C20" s="64">
        <v>25</v>
      </c>
      <c r="D20" s="64">
        <v>19</v>
      </c>
      <c r="E20" s="64">
        <v>30</v>
      </c>
      <c r="F20" s="64">
        <v>21</v>
      </c>
      <c r="G20" s="64">
        <v>27</v>
      </c>
      <c r="H20" s="64">
        <v>31</v>
      </c>
      <c r="I20" s="64">
        <v>26</v>
      </c>
      <c r="J20" s="64">
        <v>24</v>
      </c>
      <c r="K20" s="64">
        <v>28</v>
      </c>
      <c r="L20" s="64">
        <v>24</v>
      </c>
      <c r="M20" s="64">
        <v>33</v>
      </c>
      <c r="N20" s="64">
        <v>309</v>
      </c>
    </row>
    <row r="21" spans="1:14" ht="11.25" customHeight="1" x14ac:dyDescent="0.2">
      <c r="A21" s="182" t="s">
        <v>113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</row>
    <row r="22" spans="1:14" ht="11.25" customHeight="1" x14ac:dyDescent="0.2">
      <c r="A22" s="63">
        <v>1949</v>
      </c>
      <c r="B22" s="65">
        <v>51.612903225806448</v>
      </c>
      <c r="C22" s="65">
        <v>58.428571428571431</v>
      </c>
      <c r="D22" s="65">
        <v>60.322580645161288</v>
      </c>
      <c r="E22" s="65">
        <v>55.333333333333336</v>
      </c>
      <c r="F22" s="65">
        <v>44.225806451612904</v>
      </c>
      <c r="G22" s="65">
        <v>40.799999999999997</v>
      </c>
      <c r="H22" s="65">
        <v>45.483870967741936</v>
      </c>
      <c r="I22" s="65">
        <v>42.161290322580648</v>
      </c>
      <c r="J22" s="65">
        <v>40.033333333333331</v>
      </c>
      <c r="K22" s="65">
        <v>44.096774193548384</v>
      </c>
      <c r="L22" s="65">
        <v>46.833333333333336</v>
      </c>
      <c r="M22" s="65">
        <v>41.161290322580648</v>
      </c>
      <c r="N22" s="65">
        <v>47</v>
      </c>
    </row>
    <row r="23" spans="1:14" ht="11.25" customHeight="1" x14ac:dyDescent="0.2">
      <c r="A23" s="63">
        <v>1960</v>
      </c>
      <c r="B23" s="65">
        <v>21.387096774193548</v>
      </c>
      <c r="C23" s="65">
        <v>56.413793103448278</v>
      </c>
      <c r="D23" s="65">
        <v>24.096774193548388</v>
      </c>
      <c r="E23" s="65">
        <v>21.833333333333332</v>
      </c>
      <c r="F23" s="65">
        <v>21.612903225806452</v>
      </c>
      <c r="G23" s="65">
        <v>19.3</v>
      </c>
      <c r="H23" s="65">
        <v>16.903225806451612</v>
      </c>
      <c r="I23" s="65">
        <v>15</v>
      </c>
      <c r="J23" s="65">
        <v>14.966666666666667</v>
      </c>
      <c r="K23" s="65">
        <v>17.129032258064516</v>
      </c>
      <c r="L23" s="65">
        <v>16.3</v>
      </c>
      <c r="M23" s="65">
        <v>17</v>
      </c>
      <c r="N23" s="65">
        <v>19</v>
      </c>
    </row>
    <row r="24" spans="1:14" ht="11.25" customHeight="1" x14ac:dyDescent="0.2">
      <c r="A24" s="63">
        <v>1970</v>
      </c>
      <c r="B24" s="65">
        <v>14.96774193548387</v>
      </c>
      <c r="C24" s="65">
        <v>15.928571428571429</v>
      </c>
      <c r="D24" s="65">
        <v>17.806451612903224</v>
      </c>
      <c r="E24" s="65">
        <v>17.533333333333335</v>
      </c>
      <c r="F24" s="65">
        <v>15.903225806451612</v>
      </c>
      <c r="G24" s="65">
        <v>15.833333333333334</v>
      </c>
      <c r="H24" s="65">
        <v>13.903225806451612</v>
      </c>
      <c r="I24" s="65">
        <v>12.129032258064516</v>
      </c>
      <c r="J24" s="65">
        <v>12.866666666666667</v>
      </c>
      <c r="K24" s="65">
        <v>12.935483870967742</v>
      </c>
      <c r="L24" s="65">
        <v>14.333333333333334</v>
      </c>
      <c r="M24" s="65">
        <v>15.129032258064516</v>
      </c>
      <c r="N24" s="65">
        <v>15</v>
      </c>
    </row>
    <row r="25" spans="1:14" ht="11.25" customHeight="1" x14ac:dyDescent="0.2">
      <c r="A25" s="63">
        <v>1980</v>
      </c>
      <c r="B25" s="65">
        <v>8.935483870967742</v>
      </c>
      <c r="C25" s="65">
        <v>15.379310344827585</v>
      </c>
      <c r="D25" s="65">
        <v>10.35483870967742</v>
      </c>
      <c r="E25" s="65">
        <v>10.4</v>
      </c>
      <c r="F25" s="65">
        <v>11.32258064516129</v>
      </c>
      <c r="G25" s="65">
        <v>9.2333333333333325</v>
      </c>
      <c r="H25" s="65">
        <v>8.387096774193548</v>
      </c>
      <c r="I25" s="65">
        <v>8.4516129032258061</v>
      </c>
      <c r="J25" s="65">
        <v>8.2666666666666675</v>
      </c>
      <c r="K25" s="65">
        <v>8.9677419354838701</v>
      </c>
      <c r="L25" s="65">
        <v>9.1</v>
      </c>
      <c r="M25" s="65">
        <v>10.193548387096774</v>
      </c>
      <c r="N25" s="65">
        <v>9</v>
      </c>
    </row>
    <row r="26" spans="1:14" ht="11.25" customHeight="1" x14ac:dyDescent="0.2">
      <c r="A26" s="63">
        <v>1990</v>
      </c>
      <c r="B26" s="65">
        <v>5.290322580645161</v>
      </c>
      <c r="C26" s="65">
        <v>5.1785714285714288</v>
      </c>
      <c r="D26" s="65">
        <v>4.612903225806452</v>
      </c>
      <c r="E26" s="65">
        <v>5.8</v>
      </c>
      <c r="F26" s="65">
        <v>5.67741935483871</v>
      </c>
      <c r="G26" s="65">
        <v>4.9333333333333336</v>
      </c>
      <c r="H26" s="65">
        <v>4.67741935483871</v>
      </c>
      <c r="I26" s="65">
        <v>4.5483870967741939</v>
      </c>
      <c r="J26" s="65">
        <v>5.0666666666666664</v>
      </c>
      <c r="K26" s="65">
        <v>4.645161290322581</v>
      </c>
      <c r="L26" s="65">
        <v>5.2</v>
      </c>
      <c r="M26" s="65">
        <v>5.645161290322581</v>
      </c>
      <c r="N26" s="65">
        <v>5</v>
      </c>
    </row>
    <row r="27" spans="1:14" ht="11.25" customHeight="1" x14ac:dyDescent="0.2">
      <c r="A27" s="63">
        <v>2000</v>
      </c>
      <c r="B27" s="65">
        <v>2.096774193548387</v>
      </c>
      <c r="C27" s="65">
        <v>2.0689655172413794</v>
      </c>
      <c r="D27" s="65">
        <v>2.774193548387097</v>
      </c>
      <c r="E27" s="65">
        <v>2.5666666666666669</v>
      </c>
      <c r="F27" s="65">
        <v>2.5483870967741935</v>
      </c>
      <c r="G27" s="65">
        <v>2.5333333333333332</v>
      </c>
      <c r="H27" s="65">
        <v>2.3548387096774195</v>
      </c>
      <c r="I27" s="65">
        <v>2.4838709677419355</v>
      </c>
      <c r="J27" s="65">
        <v>2.3333333333333335</v>
      </c>
      <c r="K27" s="65">
        <v>2.2580645161290325</v>
      </c>
      <c r="L27" s="65">
        <v>2.2999999999999998</v>
      </c>
      <c r="M27" s="65">
        <v>3.161290322580645</v>
      </c>
      <c r="N27" s="65">
        <v>2</v>
      </c>
    </row>
    <row r="28" spans="1:14" ht="11.25" customHeight="1" x14ac:dyDescent="0.2">
      <c r="A28" s="63">
        <v>2010</v>
      </c>
      <c r="B28" s="65">
        <v>1.032258064516129</v>
      </c>
      <c r="C28" s="65">
        <v>1.0357142857142858</v>
      </c>
      <c r="D28" s="65">
        <v>1.2258064516129032</v>
      </c>
      <c r="E28" s="65">
        <v>1</v>
      </c>
      <c r="F28" s="65">
        <v>1.5483870967741935</v>
      </c>
      <c r="G28" s="65">
        <v>1.1000000000000001</v>
      </c>
      <c r="H28" s="65">
        <v>1.4838709677419355</v>
      </c>
      <c r="I28" s="65">
        <v>1.1935483870967742</v>
      </c>
      <c r="J28" s="65">
        <v>1.3666666666666667</v>
      </c>
      <c r="K28" s="65">
        <v>1.3548387096774193</v>
      </c>
      <c r="L28" s="65">
        <v>1.6</v>
      </c>
      <c r="M28" s="65">
        <v>1.8387096774193548</v>
      </c>
      <c r="N28" s="65">
        <v>1.3178082191780822</v>
      </c>
    </row>
    <row r="29" spans="1:14" ht="11.25" customHeight="1" x14ac:dyDescent="0.2">
      <c r="A29" s="63">
        <v>2011</v>
      </c>
      <c r="B29" s="65">
        <v>1.5483870967741935</v>
      </c>
      <c r="C29" s="65">
        <v>1</v>
      </c>
      <c r="D29" s="65">
        <v>1.032258064516129</v>
      </c>
      <c r="E29" s="65">
        <v>1.5333333333333334</v>
      </c>
      <c r="F29" s="65">
        <v>1.4838709677419355</v>
      </c>
      <c r="G29" s="65">
        <v>1.0333333333333334</v>
      </c>
      <c r="H29" s="65">
        <v>1.1935483870967742</v>
      </c>
      <c r="I29" s="65">
        <v>0.93548387096774188</v>
      </c>
      <c r="J29" s="65">
        <v>1.1333333333333333</v>
      </c>
      <c r="K29" s="65">
        <v>1.4516129032258065</v>
      </c>
      <c r="L29" s="65">
        <v>0.93333333333333335</v>
      </c>
      <c r="M29" s="65">
        <v>0.93548387096774188</v>
      </c>
      <c r="N29" s="65">
        <v>1.1863013698630136</v>
      </c>
    </row>
    <row r="30" spans="1:14" ht="11.25" customHeight="1" x14ac:dyDescent="0.2">
      <c r="A30" s="63">
        <v>2012</v>
      </c>
      <c r="B30" s="65">
        <v>1.2903225806451613</v>
      </c>
      <c r="C30" s="65">
        <v>1.0689655172413792</v>
      </c>
      <c r="D30" s="65">
        <v>1.7096774193548387</v>
      </c>
      <c r="E30" s="65">
        <v>1.3</v>
      </c>
      <c r="F30" s="65">
        <v>1.1935483870967742</v>
      </c>
      <c r="G30" s="65">
        <v>1.2</v>
      </c>
      <c r="H30" s="65">
        <v>0.67741935483870963</v>
      </c>
      <c r="I30" s="65">
        <v>1.2258064516129032</v>
      </c>
      <c r="J30" s="65">
        <v>1.3</v>
      </c>
      <c r="K30" s="65">
        <v>1.096774193548387</v>
      </c>
      <c r="L30" s="65">
        <v>1.1000000000000001</v>
      </c>
      <c r="M30" s="65">
        <v>1.1935483870967742</v>
      </c>
      <c r="N30" s="65">
        <v>1.1967213114754098</v>
      </c>
    </row>
    <row r="31" spans="1:14" ht="11.25" customHeight="1" x14ac:dyDescent="0.2">
      <c r="A31" s="63">
        <v>2013</v>
      </c>
      <c r="B31" s="65">
        <v>1.032258064516129</v>
      </c>
      <c r="C31" s="65">
        <v>1.2142857142857142</v>
      </c>
      <c r="D31" s="65">
        <v>1.2258064516129032</v>
      </c>
      <c r="E31" s="65">
        <v>1.1666666666666667</v>
      </c>
      <c r="F31" s="65">
        <v>1.096774193548387</v>
      </c>
      <c r="G31" s="65">
        <v>1.5</v>
      </c>
      <c r="H31" s="65">
        <v>1.5483870967741935</v>
      </c>
      <c r="I31" s="65">
        <v>1.4193548387096775</v>
      </c>
      <c r="J31" s="65">
        <v>1.1000000000000001</v>
      </c>
      <c r="K31" s="65">
        <v>1.1935483870967742</v>
      </c>
      <c r="L31" s="65">
        <v>1.3666666666666667</v>
      </c>
      <c r="M31" s="65">
        <v>1.064516129032258</v>
      </c>
      <c r="N31" s="65">
        <v>1.2438356164383562</v>
      </c>
    </row>
    <row r="32" spans="1:14" ht="11.25" customHeight="1" x14ac:dyDescent="0.2">
      <c r="A32" s="63">
        <v>2014</v>
      </c>
      <c r="B32" s="65">
        <v>1.1612903225806452</v>
      </c>
      <c r="C32" s="65">
        <v>1.3571428571428572</v>
      </c>
      <c r="D32" s="65">
        <v>1.1935483870967742</v>
      </c>
      <c r="E32" s="65">
        <v>0.96666666666666667</v>
      </c>
      <c r="F32" s="65">
        <v>0.77419354838709675</v>
      </c>
      <c r="G32" s="65">
        <v>1.5666666666666667</v>
      </c>
      <c r="H32" s="65">
        <v>1.1290322580645162</v>
      </c>
      <c r="I32" s="65">
        <v>1.1935483870967742</v>
      </c>
      <c r="J32" s="65">
        <v>0.96666666666666667</v>
      </c>
      <c r="K32" s="65">
        <v>1.5161290322580645</v>
      </c>
      <c r="L32" s="65">
        <v>0.93333333333333335</v>
      </c>
      <c r="M32" s="65">
        <v>1.096774193548387</v>
      </c>
      <c r="N32" s="65">
        <v>1.1534246575342466</v>
      </c>
    </row>
    <row r="33" spans="1:14" ht="11.25" customHeight="1" x14ac:dyDescent="0.2">
      <c r="A33" s="63">
        <v>2015</v>
      </c>
      <c r="B33" s="65">
        <v>1.2903225806451613</v>
      </c>
      <c r="C33" s="65">
        <v>1.0357142857142858</v>
      </c>
      <c r="D33" s="65">
        <v>0.80645161290322576</v>
      </c>
      <c r="E33" s="65">
        <v>0.8666666666666667</v>
      </c>
      <c r="F33" s="65">
        <v>1.1612903225806452</v>
      </c>
      <c r="G33" s="65">
        <v>1.3666666666666667</v>
      </c>
      <c r="H33" s="65">
        <v>1.1290322580645162</v>
      </c>
      <c r="I33" s="65">
        <v>0.77419354838709675</v>
      </c>
      <c r="J33" s="65">
        <v>0.96666666666666667</v>
      </c>
      <c r="K33" s="65">
        <v>1.1935483870967742</v>
      </c>
      <c r="L33" s="65">
        <v>1.0333333333333334</v>
      </c>
      <c r="M33" s="65">
        <v>0.967741935483871</v>
      </c>
      <c r="N33" s="65">
        <v>1.0493150684931507</v>
      </c>
    </row>
    <row r="34" spans="1:14" ht="11.25" customHeight="1" x14ac:dyDescent="0.2">
      <c r="A34" s="63">
        <v>2016</v>
      </c>
      <c r="B34" s="65">
        <v>1</v>
      </c>
      <c r="C34" s="65">
        <v>1.103448275862069</v>
      </c>
      <c r="D34" s="65">
        <v>0.87096774193548387</v>
      </c>
      <c r="E34" s="65">
        <v>1.2333333333333334</v>
      </c>
      <c r="F34" s="65">
        <v>1.1612903225806452</v>
      </c>
      <c r="G34" s="65">
        <v>0.96666666666666667</v>
      </c>
      <c r="H34" s="65">
        <v>1.1935483870967742</v>
      </c>
      <c r="I34" s="65">
        <v>0.70967741935483875</v>
      </c>
      <c r="J34" s="65">
        <v>1.1000000000000001</v>
      </c>
      <c r="K34" s="65">
        <v>1.1290322580645162</v>
      </c>
      <c r="L34" s="65">
        <v>0.83333333333333337</v>
      </c>
      <c r="M34" s="65">
        <v>0.77419354838709675</v>
      </c>
      <c r="N34" s="65">
        <v>1.0054644808743169</v>
      </c>
    </row>
    <row r="35" spans="1:14" ht="11.25" customHeight="1" x14ac:dyDescent="0.2">
      <c r="A35" s="63">
        <v>2017</v>
      </c>
      <c r="B35" s="65">
        <v>0.64516129032258063</v>
      </c>
      <c r="C35" s="65">
        <v>1.1428571428571428</v>
      </c>
      <c r="D35" s="65">
        <v>0.77419354838709675</v>
      </c>
      <c r="E35" s="65">
        <v>1.3333333333333333</v>
      </c>
      <c r="F35" s="65">
        <v>0.90322580645161288</v>
      </c>
      <c r="G35" s="65">
        <v>0.83333333333333337</v>
      </c>
      <c r="H35" s="65">
        <v>0.77419354838709675</v>
      </c>
      <c r="I35" s="65">
        <v>1.2258064516129032</v>
      </c>
      <c r="J35" s="65">
        <v>0.46666666666666667</v>
      </c>
      <c r="K35" s="65">
        <v>0.93548387096774188</v>
      </c>
      <c r="L35" s="65">
        <v>1.1000000000000001</v>
      </c>
      <c r="M35" s="65">
        <v>0.80645161290322576</v>
      </c>
      <c r="N35" s="65">
        <v>0.90958904109589045</v>
      </c>
    </row>
    <row r="36" spans="1:14" ht="11.25" customHeight="1" x14ac:dyDescent="0.2">
      <c r="A36" s="63">
        <v>2018</v>
      </c>
      <c r="B36" s="65">
        <v>0.58064516129032262</v>
      </c>
      <c r="C36" s="65">
        <v>0.8571428571428571</v>
      </c>
      <c r="D36" s="65">
        <v>1.064516129032258</v>
      </c>
      <c r="E36" s="65">
        <v>0.83333333333333337</v>
      </c>
      <c r="F36" s="65">
        <v>0.87096774193548387</v>
      </c>
      <c r="G36" s="65">
        <v>0.6</v>
      </c>
      <c r="H36" s="65">
        <v>1.064516129032258</v>
      </c>
      <c r="I36" s="65">
        <v>0.67741935483870963</v>
      </c>
      <c r="J36" s="65">
        <v>1.0333333333333334</v>
      </c>
      <c r="K36" s="65">
        <v>0.87096774193548387</v>
      </c>
      <c r="L36" s="65">
        <v>0.8</v>
      </c>
      <c r="M36" s="65">
        <v>0.74193548387096775</v>
      </c>
      <c r="N36" s="65">
        <v>0.83287671232876714</v>
      </c>
    </row>
    <row r="37" spans="1:14" ht="11.25" customHeight="1" x14ac:dyDescent="0.2">
      <c r="A37" s="63">
        <v>2019</v>
      </c>
      <c r="B37" s="65">
        <v>0.90322580645161288</v>
      </c>
      <c r="C37" s="65">
        <v>0.8571428571428571</v>
      </c>
      <c r="D37" s="65">
        <v>1.2580645161290323</v>
      </c>
      <c r="E37" s="65">
        <v>0.93333333333333335</v>
      </c>
      <c r="F37" s="65">
        <v>0.45161290322580644</v>
      </c>
      <c r="G37" s="65">
        <v>1.1000000000000001</v>
      </c>
      <c r="H37" s="65">
        <v>1</v>
      </c>
      <c r="I37" s="65">
        <v>0.74193548387096775</v>
      </c>
      <c r="J37" s="65">
        <v>0.93333333333333335</v>
      </c>
      <c r="K37" s="65">
        <v>0.87096774193548387</v>
      </c>
      <c r="L37" s="65">
        <v>1</v>
      </c>
      <c r="M37" s="65">
        <v>0.967741935483871</v>
      </c>
      <c r="N37" s="65">
        <v>0.9178082191780822</v>
      </c>
    </row>
    <row r="38" spans="1:14" ht="11.25" customHeight="1" x14ac:dyDescent="0.2">
      <c r="A38" s="63">
        <v>2020</v>
      </c>
      <c r="B38" s="65">
        <v>0.77419354838709675</v>
      </c>
      <c r="C38" s="65">
        <v>0.93103448275862066</v>
      </c>
      <c r="D38" s="65">
        <v>1.096774193548387</v>
      </c>
      <c r="E38" s="65">
        <v>1.0333333333333334</v>
      </c>
      <c r="F38" s="65">
        <v>1</v>
      </c>
      <c r="G38" s="65">
        <v>0.96666666666666667</v>
      </c>
      <c r="H38" s="65">
        <v>0.67741935483870963</v>
      </c>
      <c r="I38" s="65">
        <v>0.61290322580645162</v>
      </c>
      <c r="J38" s="65">
        <v>0.6333333333333333</v>
      </c>
      <c r="K38" s="65">
        <v>1</v>
      </c>
      <c r="L38" s="65">
        <v>0.8666666666666667</v>
      </c>
      <c r="M38" s="65">
        <v>0.87096774193548387</v>
      </c>
      <c r="N38" s="65">
        <v>0.87158469945355188</v>
      </c>
    </row>
    <row r="39" spans="1:14" ht="11.25" customHeight="1" x14ac:dyDescent="0.2">
      <c r="A39" s="63">
        <v>2021</v>
      </c>
      <c r="B39" s="65">
        <v>0.67741935483870963</v>
      </c>
      <c r="C39" s="65">
        <v>0.8928571428571429</v>
      </c>
      <c r="D39" s="65">
        <v>0.61290322580645162</v>
      </c>
      <c r="E39" s="65">
        <v>1</v>
      </c>
      <c r="F39" s="65">
        <v>0.67741935483870963</v>
      </c>
      <c r="G39" s="65">
        <v>0.9</v>
      </c>
      <c r="H39" s="65">
        <v>1</v>
      </c>
      <c r="I39" s="65">
        <v>0.83870967741935487</v>
      </c>
      <c r="J39" s="65">
        <v>0.8</v>
      </c>
      <c r="K39" s="65">
        <v>0.90322580645161288</v>
      </c>
      <c r="L39" s="65">
        <v>0.8</v>
      </c>
      <c r="M39" s="65">
        <v>1.064516129032258</v>
      </c>
      <c r="N39" s="65">
        <v>0.84657534246575339</v>
      </c>
    </row>
    <row r="40" spans="1:14" ht="11.25" customHeight="1" x14ac:dyDescent="0.2">
      <c r="A40" s="182" t="s">
        <v>189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</row>
    <row r="41" spans="1:14" ht="11.25" customHeight="1" x14ac:dyDescent="0.2">
      <c r="A41" s="63">
        <v>1949</v>
      </c>
      <c r="B41" s="65">
        <v>103.2</v>
      </c>
      <c r="C41" s="65">
        <v>112</v>
      </c>
      <c r="D41" s="65">
        <v>115.4</v>
      </c>
      <c r="E41" s="65">
        <v>103.9</v>
      </c>
      <c r="F41" s="65">
        <v>82.8</v>
      </c>
      <c r="G41" s="65">
        <v>81.900000000000006</v>
      </c>
      <c r="H41" s="65">
        <v>84.8</v>
      </c>
      <c r="I41" s="65">
        <v>76.400000000000006</v>
      </c>
      <c r="J41" s="65">
        <v>71.900000000000006</v>
      </c>
      <c r="K41" s="65">
        <v>82.4</v>
      </c>
      <c r="L41" s="65">
        <v>92.7</v>
      </c>
      <c r="M41" s="65">
        <v>88.5</v>
      </c>
      <c r="N41" s="65">
        <v>91</v>
      </c>
    </row>
    <row r="42" spans="1:14" ht="11.25" customHeight="1" x14ac:dyDescent="0.2">
      <c r="A42" s="63">
        <v>1960</v>
      </c>
      <c r="B42" s="41">
        <v>54.362085929813055</v>
      </c>
      <c r="C42" s="41">
        <v>53.730158730158728</v>
      </c>
      <c r="D42" s="41">
        <v>53.659938222828821</v>
      </c>
      <c r="E42" s="41">
        <v>50.712294828120164</v>
      </c>
      <c r="F42" s="41">
        <v>50.357008643367152</v>
      </c>
      <c r="G42" s="41">
        <v>47.130647130647134</v>
      </c>
      <c r="H42" s="41">
        <v>41.373864982234501</v>
      </c>
      <c r="I42" s="41">
        <v>36.251656661729164</v>
      </c>
      <c r="J42" s="41">
        <v>38.073433392690582</v>
      </c>
      <c r="K42" s="41">
        <v>46.908127208480565</v>
      </c>
      <c r="L42" s="41">
        <v>48.46862920011894</v>
      </c>
      <c r="M42" s="41">
        <v>49.981031866464342</v>
      </c>
      <c r="N42" s="41">
        <v>47.630427212705087</v>
      </c>
    </row>
    <row r="43" spans="1:14" ht="11.25" customHeight="1" x14ac:dyDescent="0.2">
      <c r="A43" s="63">
        <v>1970</v>
      </c>
      <c r="B43" s="41">
        <v>37.395228884590587</v>
      </c>
      <c r="C43" s="41">
        <v>36.192485596039923</v>
      </c>
      <c r="D43" s="41">
        <v>38.764044943820224</v>
      </c>
      <c r="E43" s="41">
        <v>38.619676945668132</v>
      </c>
      <c r="F43" s="41">
        <v>34.757473209249859</v>
      </c>
      <c r="G43" s="41">
        <v>35.250463821892396</v>
      </c>
      <c r="H43" s="41">
        <v>31.56815351937303</v>
      </c>
      <c r="I43" s="41">
        <v>29.363529871144085</v>
      </c>
      <c r="J43" s="41">
        <v>31.577225130890053</v>
      </c>
      <c r="K43" s="41">
        <v>35.854792560801144</v>
      </c>
      <c r="L43" s="41">
        <v>42.169265470236347</v>
      </c>
      <c r="M43" s="41">
        <v>40.761341908569442</v>
      </c>
      <c r="N43" s="41">
        <v>35.891423339634699</v>
      </c>
    </row>
    <row r="44" spans="1:14" ht="11.25" customHeight="1" x14ac:dyDescent="0.2">
      <c r="A44" s="63">
        <v>1980</v>
      </c>
      <c r="B44" s="65">
        <v>21.393265369168983</v>
      </c>
      <c r="C44" s="65">
        <v>22.502099076406381</v>
      </c>
      <c r="D44" s="65">
        <v>25.325443786982248</v>
      </c>
      <c r="E44" s="65">
        <v>25.254978144730451</v>
      </c>
      <c r="F44" s="65">
        <v>27.186120362481606</v>
      </c>
      <c r="G44" s="65">
        <v>22.179517975818719</v>
      </c>
      <c r="H44" s="65">
        <v>19.528316058284513</v>
      </c>
      <c r="I44" s="65">
        <v>20.534524649267183</v>
      </c>
      <c r="J44" s="65">
        <v>19.671611009756486</v>
      </c>
      <c r="K44" s="65">
        <v>23.118503118503117</v>
      </c>
      <c r="L44" s="65">
        <v>24.436090225563909</v>
      </c>
      <c r="M44" s="65">
        <v>27.456772960291946</v>
      </c>
      <c r="N44" s="65">
        <v>23.158206264755538</v>
      </c>
    </row>
    <row r="45" spans="1:14" ht="11.25" customHeight="1" x14ac:dyDescent="0.2">
      <c r="A45" s="63">
        <v>1990</v>
      </c>
      <c r="B45" s="65">
        <v>15.596766524013315</v>
      </c>
      <c r="C45" s="65">
        <v>15.03369621565578</v>
      </c>
      <c r="D45" s="65">
        <v>13.266536784488357</v>
      </c>
      <c r="E45" s="65">
        <v>17.330677290836654</v>
      </c>
      <c r="F45" s="65">
        <v>16.725268459564763</v>
      </c>
      <c r="G45" s="65">
        <v>14.591343783890368</v>
      </c>
      <c r="H45" s="65">
        <v>12.74949441660072</v>
      </c>
      <c r="I45" s="65">
        <v>12.886126850667154</v>
      </c>
      <c r="J45" s="65">
        <v>14.270960473195005</v>
      </c>
      <c r="K45" s="65">
        <v>13.820904117477685</v>
      </c>
      <c r="L45" s="65">
        <v>15.646940822467402</v>
      </c>
      <c r="M45" s="65">
        <v>16.387302181852235</v>
      </c>
      <c r="N45" s="65">
        <v>14.823478862817177</v>
      </c>
    </row>
    <row r="46" spans="1:14" ht="11.25" customHeight="1" x14ac:dyDescent="0.2">
      <c r="A46" s="63">
        <v>2000</v>
      </c>
      <c r="B46" s="41">
        <v>7.964710207082466</v>
      </c>
      <c r="C46" s="41">
        <v>7.7309625048318518</v>
      </c>
      <c r="D46" s="41">
        <v>10.629094055122977</v>
      </c>
      <c r="E46" s="41">
        <v>10.202729561415133</v>
      </c>
      <c r="F46" s="41">
        <v>9.8651348651348663</v>
      </c>
      <c r="G46" s="41">
        <v>9.4257720451444875</v>
      </c>
      <c r="H46" s="41">
        <v>8.555021680534395</v>
      </c>
      <c r="I46" s="41">
        <v>9.0343775665845367</v>
      </c>
      <c r="J46" s="41">
        <v>8.5826385483079939</v>
      </c>
      <c r="K46" s="41">
        <v>8.5023685169440064</v>
      </c>
      <c r="L46" s="41">
        <v>8.432115361114505</v>
      </c>
      <c r="M46" s="41">
        <v>11.753418085871912</v>
      </c>
      <c r="N46" s="41">
        <v>9.2215949260735481</v>
      </c>
    </row>
    <row r="47" spans="1:14" ht="11.25" customHeight="1" x14ac:dyDescent="0.2">
      <c r="A47" s="63">
        <v>2010</v>
      </c>
      <c r="B47" s="41">
        <v>4.0100250626566414</v>
      </c>
      <c r="C47" s="41">
        <v>3.9057239057239057</v>
      </c>
      <c r="D47" s="41">
        <v>4.6437736771355249</v>
      </c>
      <c r="E47" s="41">
        <v>4.0507696462327845</v>
      </c>
      <c r="F47" s="41">
        <v>6.8473609129814559</v>
      </c>
      <c r="G47" s="41">
        <v>4.599944243100083</v>
      </c>
      <c r="H47" s="41">
        <v>5.8997050147492622</v>
      </c>
      <c r="I47" s="41">
        <v>4.9511575003345376</v>
      </c>
      <c r="J47" s="41">
        <v>5.3434119640297144</v>
      </c>
      <c r="K47" s="41">
        <v>5.684125050751117</v>
      </c>
      <c r="L47" s="41">
        <v>6.533278889342589</v>
      </c>
      <c r="M47" s="41">
        <v>7.6223589194971924</v>
      </c>
      <c r="N47" s="41">
        <v>5.3246250069186916</v>
      </c>
    </row>
    <row r="48" spans="1:14" ht="11.25" customHeight="1" x14ac:dyDescent="0.2">
      <c r="A48" s="63">
        <v>2011</v>
      </c>
      <c r="B48" s="41">
        <v>6.3066614111154902</v>
      </c>
      <c r="C48" s="41">
        <v>4.2398546335554208</v>
      </c>
      <c r="D48" s="41">
        <v>4.5383633527159271</v>
      </c>
      <c r="E48" s="41">
        <v>7.2315673636220721</v>
      </c>
      <c r="F48" s="41">
        <v>6.8067475584492456</v>
      </c>
      <c r="G48" s="41">
        <v>4.2326597487711641</v>
      </c>
      <c r="H48" s="41">
        <v>4.5951316443119721</v>
      </c>
      <c r="I48" s="41">
        <v>3.6588443098662631</v>
      </c>
      <c r="J48" s="41">
        <v>4.2918454935622314</v>
      </c>
      <c r="K48" s="41">
        <v>5.8877404160669897</v>
      </c>
      <c r="L48" s="41">
        <v>3.8069340584636304</v>
      </c>
      <c r="M48" s="41">
        <v>3.8968019349637193</v>
      </c>
      <c r="N48" s="41">
        <v>4.9177162716214839</v>
      </c>
    </row>
    <row r="49" spans="1:14" ht="11.25" customHeight="1" x14ac:dyDescent="0.2">
      <c r="A49" s="63">
        <v>2012</v>
      </c>
      <c r="B49" s="41">
        <v>5.2273915316257185</v>
      </c>
      <c r="C49" s="41">
        <v>4.3241735248988702</v>
      </c>
      <c r="D49" s="41">
        <v>7.2812199477950266</v>
      </c>
      <c r="E49" s="41">
        <v>5.5397727272727275</v>
      </c>
      <c r="F49" s="41">
        <v>5.0560262366766882</v>
      </c>
      <c r="G49" s="41">
        <v>4.9813200498132009</v>
      </c>
      <c r="H49" s="41">
        <v>2.6103169670602857</v>
      </c>
      <c r="I49" s="41">
        <v>4.6015984499878906</v>
      </c>
      <c r="J49" s="41">
        <v>4.8345109706210492</v>
      </c>
      <c r="K49" s="41">
        <v>4.413291796469367</v>
      </c>
      <c r="L49" s="41">
        <v>4.6212015123932222</v>
      </c>
      <c r="M49" s="41">
        <v>5.0210340616094449</v>
      </c>
      <c r="N49" s="41">
        <v>4.852164087338954</v>
      </c>
    </row>
    <row r="50" spans="1:14" ht="11.25" customHeight="1" x14ac:dyDescent="0.2">
      <c r="A50" s="63">
        <v>2013</v>
      </c>
      <c r="B50" s="41">
        <v>4.2746460058776385</v>
      </c>
      <c r="C50" s="41">
        <v>5.1421657592256498</v>
      </c>
      <c r="D50" s="41">
        <v>5.4378935317687462</v>
      </c>
      <c r="E50" s="41">
        <v>5.4449284380833856</v>
      </c>
      <c r="F50" s="41">
        <v>4.847447961220416</v>
      </c>
      <c r="G50" s="41">
        <v>6.1475409836065573</v>
      </c>
      <c r="H50" s="41">
        <v>5.7957015213716492</v>
      </c>
      <c r="I50" s="41">
        <v>5.6093829678735334</v>
      </c>
      <c r="J50" s="41">
        <v>4.057543341940244</v>
      </c>
      <c r="K50" s="41">
        <v>4.647073599598091</v>
      </c>
      <c r="L50" s="41">
        <v>5.6567328918322302</v>
      </c>
      <c r="M50" s="41">
        <v>4.4763971785132934</v>
      </c>
      <c r="N50" s="41">
        <v>5.1190113768336545</v>
      </c>
    </row>
    <row r="51" spans="1:14" ht="11.25" customHeight="1" x14ac:dyDescent="0.2">
      <c r="A51" s="63">
        <v>2014</v>
      </c>
      <c r="B51" s="41">
        <v>4.7418335089567965</v>
      </c>
      <c r="C51" s="41">
        <v>5.8068459657701714</v>
      </c>
      <c r="D51" s="41">
        <v>5.1575132422637298</v>
      </c>
      <c r="E51" s="41">
        <v>4.121074321443797</v>
      </c>
      <c r="F51" s="41">
        <v>3.3213396069748131</v>
      </c>
      <c r="G51" s="41">
        <v>6.0849300880372867</v>
      </c>
      <c r="H51" s="41">
        <v>4.0764034474726305</v>
      </c>
      <c r="I51" s="41">
        <v>4.6232662751468201</v>
      </c>
      <c r="J51" s="41">
        <v>3.4939759036144578</v>
      </c>
      <c r="K51" s="41">
        <v>5.890462463967916</v>
      </c>
      <c r="L51" s="41">
        <v>3.7318405970944957</v>
      </c>
      <c r="M51" s="41">
        <v>4.3356286661565928</v>
      </c>
      <c r="N51" s="41">
        <v>4.6005900994426838</v>
      </c>
    </row>
    <row r="52" spans="1:14" ht="11.25" customHeight="1" x14ac:dyDescent="0.2">
      <c r="A52" s="63">
        <v>2015</v>
      </c>
      <c r="B52" s="41">
        <v>4.9918881817047298</v>
      </c>
      <c r="C52" s="41">
        <v>4.2937518507551085</v>
      </c>
      <c r="D52" s="41">
        <v>3.3921302578018997</v>
      </c>
      <c r="E52" s="41">
        <v>3.6001107726391579</v>
      </c>
      <c r="F52" s="41">
        <v>4.8932988990077479</v>
      </c>
      <c r="G52" s="41">
        <v>5.3406278494203461</v>
      </c>
      <c r="H52" s="41">
        <v>4.2434529582929201</v>
      </c>
      <c r="I52" s="41">
        <v>3.0303030303030303</v>
      </c>
      <c r="J52" s="41">
        <v>3.4659973706226843</v>
      </c>
      <c r="K52" s="41">
        <v>4.7717307196285788</v>
      </c>
      <c r="L52" s="41">
        <v>4.2865044247787605</v>
      </c>
      <c r="M52" s="41">
        <v>3.8580246913580245</v>
      </c>
      <c r="N52" s="41">
        <v>4.1771185516414002</v>
      </c>
    </row>
    <row r="53" spans="1:14" ht="11.25" customHeight="1" x14ac:dyDescent="0.2">
      <c r="A53" s="63">
        <v>2016</v>
      </c>
      <c r="B53" s="41">
        <v>4.0155440414507773</v>
      </c>
      <c r="C53" s="41">
        <v>4.4543429844097995</v>
      </c>
      <c r="D53" s="41">
        <v>3.5723736438211167</v>
      </c>
      <c r="E53" s="41">
        <v>5.3990952867357365</v>
      </c>
      <c r="F53" s="41">
        <v>5.1978053710655505</v>
      </c>
      <c r="G53" s="41">
        <v>3.8538205980066444</v>
      </c>
      <c r="H53" s="41">
        <v>4.4460466234078346</v>
      </c>
      <c r="I53" s="41">
        <v>2.6029342167534311</v>
      </c>
      <c r="J53" s="41">
        <v>3.8381018841591068</v>
      </c>
      <c r="K53" s="41">
        <v>4.1696449845127477</v>
      </c>
      <c r="L53" s="41">
        <v>3.2471749577867257</v>
      </c>
      <c r="M53" s="41">
        <v>3.0643513789581203</v>
      </c>
      <c r="N53" s="41">
        <v>3.9543105208299756</v>
      </c>
    </row>
    <row r="54" spans="1:14" ht="11.25" customHeight="1" x14ac:dyDescent="0.2">
      <c r="A54" s="63">
        <v>2017</v>
      </c>
      <c r="B54" s="41">
        <v>2.5813113061435207</v>
      </c>
      <c r="C54" s="41">
        <v>4.6437382092584532</v>
      </c>
      <c r="D54" s="41">
        <v>3.1991468941615566</v>
      </c>
      <c r="E54" s="41">
        <v>5.8496636443404508</v>
      </c>
      <c r="F54" s="41">
        <v>3.6716496197220039</v>
      </c>
      <c r="G54" s="41">
        <v>3.3315565031982941</v>
      </c>
      <c r="H54" s="41">
        <v>2.9027576197387517</v>
      </c>
      <c r="I54" s="41">
        <v>4.6015984499878906</v>
      </c>
      <c r="J54" s="41">
        <v>1.7133765756945294</v>
      </c>
      <c r="K54" s="41">
        <v>3.6816046718293767</v>
      </c>
      <c r="L54" s="41">
        <v>4.517453798767967</v>
      </c>
      <c r="M54" s="41">
        <v>3.294241665568586</v>
      </c>
      <c r="N54" s="41">
        <v>3.625364447404916</v>
      </c>
    </row>
    <row r="55" spans="1:14" ht="11.25" customHeight="1" x14ac:dyDescent="0.2">
      <c r="A55" s="63">
        <v>2018</v>
      </c>
      <c r="B55" s="41">
        <v>2.31095134163564</v>
      </c>
      <c r="C55" s="41">
        <v>3.5062089116143169</v>
      </c>
      <c r="D55" s="41">
        <v>4.6218487394957988</v>
      </c>
      <c r="E55" s="41">
        <v>3.7218996575852312</v>
      </c>
      <c r="F55" s="41">
        <v>3.8151759220008477</v>
      </c>
      <c r="G55" s="41">
        <v>2.3888520238885205</v>
      </c>
      <c r="H55" s="41">
        <v>3.9826212889210715</v>
      </c>
      <c r="I55" s="41">
        <v>2.6302605210420844</v>
      </c>
      <c r="J55" s="41">
        <v>3.89937106918239</v>
      </c>
      <c r="K55" s="41">
        <v>3.3821871476888385</v>
      </c>
      <c r="L55" s="41">
        <v>3.2836229306334657</v>
      </c>
      <c r="M55" s="41">
        <v>3.1979977753058955</v>
      </c>
      <c r="N55" s="41">
        <v>3.385036801140223</v>
      </c>
    </row>
    <row r="56" spans="1:14" ht="11.25" customHeight="1" x14ac:dyDescent="0.2">
      <c r="A56" s="63">
        <v>2019</v>
      </c>
      <c r="B56" s="41">
        <v>3.796095444685466</v>
      </c>
      <c r="C56" s="41">
        <v>3.6674816625916868</v>
      </c>
      <c r="D56" s="41">
        <v>5.6163594470046085</v>
      </c>
      <c r="E56" s="41">
        <v>4.0597361171523856</v>
      </c>
      <c r="F56" s="41">
        <v>1.9712756969867644</v>
      </c>
      <c r="G56" s="41">
        <v>4.6505073280721536</v>
      </c>
      <c r="H56" s="41">
        <v>3.7001671043208404</v>
      </c>
      <c r="I56" s="41">
        <v>2.8811223850682701</v>
      </c>
      <c r="J56" s="41">
        <v>3.5122930255895635</v>
      </c>
      <c r="K56" s="41">
        <v>3.4593209481101859</v>
      </c>
      <c r="L56" s="41">
        <v>4.1011619958988383</v>
      </c>
      <c r="M56" s="41">
        <v>3.8555455596966972</v>
      </c>
      <c r="N56" s="41">
        <v>3.7559001266915564</v>
      </c>
    </row>
    <row r="57" spans="1:14" ht="11.25" customHeight="1" x14ac:dyDescent="0.2">
      <c r="A57" s="63">
        <v>2020</v>
      </c>
      <c r="B57" s="41">
        <v>2.9611351017890191</v>
      </c>
      <c r="C57" s="41">
        <v>3.8243626062322948</v>
      </c>
      <c r="D57" s="41">
        <v>4.7941342357586016</v>
      </c>
      <c r="E57" s="41">
        <v>4.3865855384179993</v>
      </c>
      <c r="F57" s="41">
        <v>4.2570722329030488</v>
      </c>
      <c r="G57" s="41">
        <v>3.7453183520599249</v>
      </c>
      <c r="H57" s="41">
        <v>2.4243823597321636</v>
      </c>
      <c r="I57" s="41">
        <v>2.3335789732252521</v>
      </c>
      <c r="J57" s="41">
        <v>2.231618510688278</v>
      </c>
      <c r="K57" s="41">
        <v>3.8552418853376444</v>
      </c>
      <c r="L57" s="41">
        <v>3.5016835016835017</v>
      </c>
      <c r="M57" s="41">
        <v>3.7473976405274114</v>
      </c>
      <c r="N57" s="41">
        <v>3.4546990404817084</v>
      </c>
    </row>
    <row r="58" spans="1:14" ht="11.25" customHeight="1" x14ac:dyDescent="0.2">
      <c r="A58" s="63">
        <v>2021</v>
      </c>
      <c r="B58" s="41">
        <v>2.8555887952134893</v>
      </c>
      <c r="C58" s="41">
        <v>3.4886966229416689</v>
      </c>
      <c r="D58" s="41">
        <v>2.4302890764901508</v>
      </c>
      <c r="E58" s="41">
        <v>4.2771599657827206</v>
      </c>
      <c r="F58" s="41">
        <v>2.9453015427769986</v>
      </c>
      <c r="G58" s="41">
        <v>3.4965034965034967</v>
      </c>
      <c r="H58" s="41">
        <v>3.7439613526570046</v>
      </c>
      <c r="I58" s="41">
        <v>3.1208738446765096</v>
      </c>
      <c r="J58" s="41">
        <v>2.7793862188766645</v>
      </c>
      <c r="K58" s="41">
        <v>3.3577167526082263</v>
      </c>
      <c r="L58" s="41">
        <v>3.0310684516291992</v>
      </c>
      <c r="M58" s="41">
        <v>4.5008183306055649</v>
      </c>
      <c r="N58" s="41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ageSetup paperSize="9" scale="95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ageSetup paperSize="9" scale="95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ageSetup paperSize="9" scale="95" orientation="portrait" r:id="rId3"/>
      <headerFooter alignWithMargins="0"/>
    </customSheetView>
  </customSheetViews>
  <mergeCells count="2">
    <mergeCell ref="A21:N21"/>
    <mergeCell ref="A40:N40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9" width="6.88671875" style="3" customWidth="1"/>
    <col min="10" max="10" width="7.88671875" style="3" customWidth="1"/>
    <col min="11" max="12" width="6.88671875" style="3" customWidth="1"/>
    <col min="13" max="16384" width="9.109375" style="3"/>
  </cols>
  <sheetData>
    <row r="1" spans="1:12" s="114" customFormat="1" ht="20.100000000000001" customHeight="1" thickBot="1" x14ac:dyDescent="0.3">
      <c r="A1" s="128" t="s">
        <v>202</v>
      </c>
      <c r="B1" s="137"/>
      <c r="C1" s="137"/>
      <c r="D1" s="137"/>
      <c r="E1" s="137"/>
      <c r="F1" s="137"/>
      <c r="G1" s="137"/>
      <c r="H1" s="137"/>
      <c r="I1" s="137"/>
      <c r="J1" s="137"/>
      <c r="K1" s="143"/>
      <c r="L1" s="143"/>
    </row>
    <row r="2" spans="1:12" s="19" customFormat="1" ht="15" customHeight="1" x14ac:dyDescent="0.2">
      <c r="A2" s="165" t="s">
        <v>88</v>
      </c>
      <c r="B2" s="184">
        <v>0</v>
      </c>
      <c r="C2" s="184" t="s">
        <v>57</v>
      </c>
      <c r="D2" s="184" t="s">
        <v>58</v>
      </c>
      <c r="E2" s="184" t="s">
        <v>59</v>
      </c>
      <c r="F2" s="184" t="s">
        <v>60</v>
      </c>
      <c r="G2" s="184" t="s">
        <v>57</v>
      </c>
      <c r="H2" s="184" t="s">
        <v>61</v>
      </c>
      <c r="I2" s="184" t="s">
        <v>62</v>
      </c>
      <c r="J2" s="186" t="s">
        <v>112</v>
      </c>
      <c r="K2" s="167" t="s">
        <v>203</v>
      </c>
      <c r="L2" s="183"/>
    </row>
    <row r="3" spans="1:12" ht="15" customHeight="1" x14ac:dyDescent="0.2">
      <c r="A3" s="189"/>
      <c r="B3" s="185"/>
      <c r="C3" s="185"/>
      <c r="D3" s="185"/>
      <c r="E3" s="185"/>
      <c r="F3" s="185"/>
      <c r="G3" s="185"/>
      <c r="H3" s="185"/>
      <c r="I3" s="185"/>
      <c r="J3" s="187"/>
      <c r="K3" s="53" t="s">
        <v>63</v>
      </c>
      <c r="L3" s="54" t="s">
        <v>64</v>
      </c>
    </row>
    <row r="4" spans="1:12" ht="15" customHeight="1" x14ac:dyDescent="0.2">
      <c r="A4" s="166"/>
      <c r="B4" s="169" t="s">
        <v>204</v>
      </c>
      <c r="C4" s="170"/>
      <c r="D4" s="170"/>
      <c r="E4" s="170"/>
      <c r="F4" s="150"/>
      <c r="G4" s="169" t="s">
        <v>205</v>
      </c>
      <c r="H4" s="170"/>
      <c r="I4" s="150"/>
      <c r="J4" s="188"/>
      <c r="K4" s="169" t="s">
        <v>204</v>
      </c>
      <c r="L4" s="170"/>
    </row>
    <row r="5" spans="1:12" ht="11.25" customHeight="1" x14ac:dyDescent="0.2">
      <c r="A5" s="6">
        <v>1949</v>
      </c>
      <c r="B5" s="7">
        <v>2264</v>
      </c>
      <c r="C5" s="7">
        <v>1526</v>
      </c>
      <c r="D5" s="7">
        <v>1182</v>
      </c>
      <c r="E5" s="7">
        <v>1136</v>
      </c>
      <c r="F5" s="7">
        <v>1826</v>
      </c>
      <c r="G5" s="7">
        <v>3582</v>
      </c>
      <c r="H5" s="7">
        <v>3183</v>
      </c>
      <c r="I5" s="7">
        <v>2628</v>
      </c>
      <c r="J5" s="7">
        <v>17327</v>
      </c>
      <c r="K5" s="13" t="s">
        <v>0</v>
      </c>
      <c r="L5" s="13" t="s">
        <v>0</v>
      </c>
    </row>
    <row r="6" spans="1:12" ht="11.25" customHeight="1" x14ac:dyDescent="0.2">
      <c r="A6" s="6">
        <v>1960</v>
      </c>
      <c r="B6" s="7">
        <v>1852</v>
      </c>
      <c r="C6" s="7">
        <v>802</v>
      </c>
      <c r="D6" s="7">
        <v>583</v>
      </c>
      <c r="E6" s="7">
        <v>317</v>
      </c>
      <c r="F6" s="7">
        <v>454</v>
      </c>
      <c r="G6" s="7">
        <v>1072</v>
      </c>
      <c r="H6" s="7">
        <v>1100</v>
      </c>
      <c r="I6" s="7">
        <v>796</v>
      </c>
      <c r="J6" s="7">
        <v>6976</v>
      </c>
      <c r="K6" s="7">
        <v>3958</v>
      </c>
      <c r="L6" s="7">
        <v>3018</v>
      </c>
    </row>
    <row r="7" spans="1:12" ht="11.25" customHeight="1" x14ac:dyDescent="0.2">
      <c r="A7" s="6">
        <v>1970</v>
      </c>
      <c r="B7" s="7">
        <v>2059</v>
      </c>
      <c r="C7" s="7">
        <v>985</v>
      </c>
      <c r="D7" s="7">
        <v>668</v>
      </c>
      <c r="E7" s="7">
        <v>354</v>
      </c>
      <c r="F7" s="7">
        <v>285</v>
      </c>
      <c r="G7" s="7">
        <v>395</v>
      </c>
      <c r="H7" s="7">
        <v>389</v>
      </c>
      <c r="I7" s="7">
        <v>314</v>
      </c>
      <c r="J7" s="7">
        <v>5449</v>
      </c>
      <c r="K7" s="7">
        <v>4312</v>
      </c>
      <c r="L7" s="7">
        <v>1137</v>
      </c>
    </row>
    <row r="8" spans="1:12" ht="11.25" customHeight="1" x14ac:dyDescent="0.2">
      <c r="A8" s="6">
        <v>1980</v>
      </c>
      <c r="B8" s="7">
        <v>1162</v>
      </c>
      <c r="C8" s="7">
        <v>607</v>
      </c>
      <c r="D8" s="7">
        <v>512</v>
      </c>
      <c r="E8" s="7">
        <v>232</v>
      </c>
      <c r="F8" s="7">
        <v>155</v>
      </c>
      <c r="G8" s="7">
        <v>292</v>
      </c>
      <c r="H8" s="7">
        <v>271</v>
      </c>
      <c r="I8" s="7">
        <v>212</v>
      </c>
      <c r="J8" s="7">
        <v>3443</v>
      </c>
      <c r="K8" s="7">
        <v>2651</v>
      </c>
      <c r="L8" s="7">
        <v>792</v>
      </c>
    </row>
    <row r="9" spans="1:12" ht="11.25" customHeight="1" x14ac:dyDescent="0.2">
      <c r="A9" s="6">
        <v>1990</v>
      </c>
      <c r="B9" s="7">
        <v>537</v>
      </c>
      <c r="C9" s="7">
        <v>363</v>
      </c>
      <c r="D9" s="7">
        <v>197</v>
      </c>
      <c r="E9" s="7">
        <v>155</v>
      </c>
      <c r="F9" s="7">
        <v>126</v>
      </c>
      <c r="G9" s="7">
        <v>194</v>
      </c>
      <c r="H9" s="7">
        <v>150</v>
      </c>
      <c r="I9" s="7">
        <v>141</v>
      </c>
      <c r="J9" s="7">
        <v>1863</v>
      </c>
      <c r="K9" s="7">
        <v>1361</v>
      </c>
      <c r="L9" s="7">
        <v>502</v>
      </c>
    </row>
    <row r="10" spans="1:12" ht="11.25" customHeight="1" x14ac:dyDescent="0.2">
      <c r="A10" s="6">
        <v>2000</v>
      </c>
      <c r="B10" s="7">
        <v>225</v>
      </c>
      <c r="C10" s="7">
        <v>132</v>
      </c>
      <c r="D10" s="7">
        <v>90</v>
      </c>
      <c r="E10" s="7">
        <v>90</v>
      </c>
      <c r="F10" s="7">
        <v>74</v>
      </c>
      <c r="G10" s="7">
        <v>146</v>
      </c>
      <c r="H10" s="7">
        <v>72</v>
      </c>
      <c r="I10" s="7">
        <v>71</v>
      </c>
      <c r="J10" s="7">
        <v>900</v>
      </c>
      <c r="K10" s="7">
        <v>602</v>
      </c>
      <c r="L10" s="7">
        <v>298</v>
      </c>
    </row>
    <row r="11" spans="1:12" ht="11.25" customHeight="1" x14ac:dyDescent="0.2">
      <c r="A11" s="6">
        <v>2010</v>
      </c>
      <c r="B11" s="7">
        <v>108</v>
      </c>
      <c r="C11" s="7">
        <v>77</v>
      </c>
      <c r="D11" s="7">
        <v>54</v>
      </c>
      <c r="E11" s="7">
        <v>39</v>
      </c>
      <c r="F11" s="7">
        <v>40</v>
      </c>
      <c r="G11" s="7">
        <v>69</v>
      </c>
      <c r="H11" s="7">
        <v>53</v>
      </c>
      <c r="I11" s="7">
        <v>41</v>
      </c>
      <c r="J11" s="7">
        <v>481</v>
      </c>
      <c r="K11" s="7">
        <v>313</v>
      </c>
      <c r="L11" s="7">
        <v>168</v>
      </c>
    </row>
    <row r="12" spans="1:12" ht="11.25" customHeight="1" x14ac:dyDescent="0.2">
      <c r="A12" s="6">
        <v>2011</v>
      </c>
      <c r="B12" s="7">
        <v>92</v>
      </c>
      <c r="C12" s="7">
        <v>55</v>
      </c>
      <c r="D12" s="7">
        <v>43</v>
      </c>
      <c r="E12" s="7">
        <v>40</v>
      </c>
      <c r="F12" s="7">
        <v>47</v>
      </c>
      <c r="G12" s="7">
        <v>74</v>
      </c>
      <c r="H12" s="7">
        <v>38</v>
      </c>
      <c r="I12" s="7">
        <v>44</v>
      </c>
      <c r="J12" s="3">
        <v>433</v>
      </c>
      <c r="K12" s="7">
        <v>273</v>
      </c>
      <c r="L12" s="7">
        <v>160</v>
      </c>
    </row>
    <row r="13" spans="1:12" ht="11.25" customHeight="1" x14ac:dyDescent="0.2">
      <c r="A13" s="6">
        <v>2012</v>
      </c>
      <c r="B13" s="7">
        <v>92</v>
      </c>
      <c r="C13" s="7">
        <v>68</v>
      </c>
      <c r="D13" s="7">
        <v>36</v>
      </c>
      <c r="E13" s="7">
        <v>44</v>
      </c>
      <c r="F13" s="7">
        <v>60</v>
      </c>
      <c r="G13" s="7">
        <v>64</v>
      </c>
      <c r="H13" s="7">
        <v>41</v>
      </c>
      <c r="I13" s="7">
        <v>33</v>
      </c>
      <c r="J13" s="3">
        <v>438</v>
      </c>
      <c r="K13" s="7">
        <v>294</v>
      </c>
      <c r="L13" s="7">
        <v>144</v>
      </c>
    </row>
    <row r="14" spans="1:12" ht="11.25" customHeight="1" x14ac:dyDescent="0.2">
      <c r="A14" s="6">
        <v>2013</v>
      </c>
      <c r="B14" s="7">
        <v>76</v>
      </c>
      <c r="C14" s="7">
        <v>51</v>
      </c>
      <c r="D14" s="7">
        <v>56</v>
      </c>
      <c r="E14" s="7">
        <v>50</v>
      </c>
      <c r="F14" s="7">
        <v>45</v>
      </c>
      <c r="G14" s="7">
        <v>76</v>
      </c>
      <c r="H14" s="7">
        <v>53</v>
      </c>
      <c r="I14" s="7">
        <v>47</v>
      </c>
      <c r="J14" s="3">
        <v>454</v>
      </c>
      <c r="K14" s="7">
        <v>271</v>
      </c>
      <c r="L14" s="7">
        <v>183</v>
      </c>
    </row>
    <row r="15" spans="1:12" ht="11.25" customHeight="1" x14ac:dyDescent="0.2">
      <c r="A15" s="6">
        <v>2014</v>
      </c>
      <c r="B15" s="7">
        <v>56</v>
      </c>
      <c r="C15" s="7">
        <v>58</v>
      </c>
      <c r="D15" s="7">
        <v>47</v>
      </c>
      <c r="E15" s="7">
        <v>54</v>
      </c>
      <c r="F15" s="7">
        <v>56</v>
      </c>
      <c r="G15" s="7">
        <v>66</v>
      </c>
      <c r="H15" s="7">
        <v>43</v>
      </c>
      <c r="I15" s="7">
        <v>41</v>
      </c>
      <c r="J15" s="3">
        <v>421</v>
      </c>
      <c r="K15" s="7">
        <v>268</v>
      </c>
      <c r="L15" s="7">
        <v>153</v>
      </c>
    </row>
    <row r="16" spans="1:12" ht="11.25" customHeight="1" x14ac:dyDescent="0.2">
      <c r="A16" s="6">
        <v>2015</v>
      </c>
      <c r="B16" s="7">
        <v>70</v>
      </c>
      <c r="C16" s="7">
        <v>47</v>
      </c>
      <c r="D16" s="7">
        <v>38</v>
      </c>
      <c r="E16" s="7">
        <v>57</v>
      </c>
      <c r="F16" s="7">
        <v>40</v>
      </c>
      <c r="G16" s="7">
        <v>55</v>
      </c>
      <c r="H16" s="7">
        <v>36</v>
      </c>
      <c r="I16" s="7">
        <v>40</v>
      </c>
      <c r="J16" s="3">
        <v>383</v>
      </c>
      <c r="K16" s="7">
        <v>245</v>
      </c>
      <c r="L16" s="7">
        <v>138</v>
      </c>
    </row>
    <row r="17" spans="1:12" ht="11.25" customHeight="1" x14ac:dyDescent="0.2">
      <c r="A17" s="6">
        <v>2016</v>
      </c>
      <c r="B17" s="7">
        <v>80</v>
      </c>
      <c r="C17" s="7">
        <v>37</v>
      </c>
      <c r="D17" s="7">
        <v>30</v>
      </c>
      <c r="E17" s="7">
        <v>55</v>
      </c>
      <c r="F17" s="7">
        <v>46</v>
      </c>
      <c r="G17" s="7">
        <v>51</v>
      </c>
      <c r="H17" s="7">
        <v>41</v>
      </c>
      <c r="I17" s="7">
        <v>28</v>
      </c>
      <c r="J17" s="3">
        <v>368</v>
      </c>
      <c r="K17" s="7">
        <v>240</v>
      </c>
      <c r="L17" s="7">
        <v>128</v>
      </c>
    </row>
    <row r="18" spans="1:12" ht="11.25" customHeight="1" x14ac:dyDescent="0.2">
      <c r="A18" s="6">
        <v>2017</v>
      </c>
      <c r="B18" s="7">
        <v>48</v>
      </c>
      <c r="C18" s="7">
        <v>49</v>
      </c>
      <c r="D18" s="7">
        <v>35</v>
      </c>
      <c r="E18" s="7">
        <v>38</v>
      </c>
      <c r="F18" s="7">
        <v>44</v>
      </c>
      <c r="G18" s="7">
        <v>56</v>
      </c>
      <c r="H18" s="7">
        <v>32</v>
      </c>
      <c r="I18" s="7">
        <v>30</v>
      </c>
      <c r="J18" s="3">
        <v>332</v>
      </c>
      <c r="K18" s="7">
        <v>207</v>
      </c>
      <c r="L18" s="7">
        <v>125</v>
      </c>
    </row>
    <row r="19" spans="1:12" ht="11.25" customHeight="1" x14ac:dyDescent="0.2">
      <c r="A19" s="6">
        <v>2018</v>
      </c>
      <c r="B19" s="7">
        <v>70</v>
      </c>
      <c r="C19" s="7">
        <v>46</v>
      </c>
      <c r="D19" s="7">
        <v>34</v>
      </c>
      <c r="E19" s="7">
        <v>27</v>
      </c>
      <c r="F19" s="7">
        <v>26</v>
      </c>
      <c r="G19" s="7">
        <v>43</v>
      </c>
      <c r="H19" s="7">
        <v>35</v>
      </c>
      <c r="I19" s="7">
        <v>23</v>
      </c>
      <c r="J19" s="3">
        <v>304</v>
      </c>
      <c r="K19" s="7">
        <v>200</v>
      </c>
      <c r="L19" s="7">
        <v>104</v>
      </c>
    </row>
    <row r="20" spans="1:12" ht="11.25" customHeight="1" x14ac:dyDescent="0.2">
      <c r="A20" s="6">
        <v>2019</v>
      </c>
      <c r="B20" s="7">
        <v>55</v>
      </c>
      <c r="C20" s="7">
        <v>39</v>
      </c>
      <c r="D20" s="7">
        <v>34</v>
      </c>
      <c r="E20" s="7">
        <v>28</v>
      </c>
      <c r="F20" s="7">
        <v>51</v>
      </c>
      <c r="G20" s="7">
        <v>69</v>
      </c>
      <c r="H20" s="7">
        <v>33</v>
      </c>
      <c r="I20" s="7">
        <v>26</v>
      </c>
      <c r="J20" s="3">
        <v>335</v>
      </c>
      <c r="K20" s="7">
        <v>202</v>
      </c>
      <c r="L20" s="7">
        <v>133</v>
      </c>
    </row>
    <row r="21" spans="1:12" ht="11.25" customHeight="1" x14ac:dyDescent="0.2">
      <c r="A21" s="6">
        <v>2020</v>
      </c>
      <c r="B21" s="7">
        <v>51</v>
      </c>
      <c r="C21" s="7">
        <v>37</v>
      </c>
      <c r="D21" s="7">
        <v>34</v>
      </c>
      <c r="E21" s="7">
        <v>34</v>
      </c>
      <c r="F21" s="7">
        <v>38</v>
      </c>
      <c r="G21" s="7">
        <v>56</v>
      </c>
      <c r="H21" s="7">
        <v>29</v>
      </c>
      <c r="I21" s="7">
        <v>40</v>
      </c>
      <c r="J21" s="3">
        <v>319</v>
      </c>
      <c r="K21" s="7">
        <v>193</v>
      </c>
      <c r="L21" s="7">
        <v>126</v>
      </c>
    </row>
    <row r="22" spans="1:12" ht="11.25" customHeight="1" x14ac:dyDescent="0.2">
      <c r="A22" s="6">
        <v>2021</v>
      </c>
      <c r="B22" s="3">
        <v>58</v>
      </c>
      <c r="C22" s="3">
        <v>35</v>
      </c>
      <c r="D22" s="3">
        <v>40</v>
      </c>
      <c r="E22" s="3">
        <v>41</v>
      </c>
      <c r="F22" s="3">
        <v>31</v>
      </c>
      <c r="G22" s="3">
        <v>52</v>
      </c>
      <c r="H22" s="3">
        <v>29</v>
      </c>
      <c r="I22" s="3">
        <v>23</v>
      </c>
      <c r="J22" s="3">
        <v>309</v>
      </c>
      <c r="K22" s="3">
        <v>201</v>
      </c>
      <c r="L22" s="3">
        <v>108</v>
      </c>
    </row>
    <row r="23" spans="1:12" ht="11.25" customHeight="1" x14ac:dyDescent="0.2">
      <c r="A23" s="162" t="s">
        <v>122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</row>
    <row r="24" spans="1:12" s="115" customFormat="1" ht="11.25" customHeight="1" x14ac:dyDescent="0.25">
      <c r="A24" s="6">
        <v>1949</v>
      </c>
      <c r="B24" s="41">
        <v>13.066312691175622</v>
      </c>
      <c r="C24" s="41">
        <v>8.8070641195821544</v>
      </c>
      <c r="D24" s="41">
        <v>6.8217233219830327</v>
      </c>
      <c r="E24" s="41">
        <v>6.5562417036994276</v>
      </c>
      <c r="F24" s="41">
        <v>10.538465977953484</v>
      </c>
      <c r="G24" s="41">
        <v>20.672938188953658</v>
      </c>
      <c r="H24" s="41">
        <v>18.370173717319791</v>
      </c>
      <c r="I24" s="41">
        <v>15.167080279332835</v>
      </c>
      <c r="J24" s="41">
        <v>100</v>
      </c>
      <c r="K24" s="14" t="s">
        <v>0</v>
      </c>
      <c r="L24" s="14" t="s">
        <v>0</v>
      </c>
    </row>
    <row r="25" spans="1:12" s="115" customFormat="1" ht="11.25" customHeight="1" x14ac:dyDescent="0.25">
      <c r="A25" s="6">
        <v>1960</v>
      </c>
      <c r="B25" s="41">
        <v>26.548165137614678</v>
      </c>
      <c r="C25" s="41">
        <v>11.496559633027523</v>
      </c>
      <c r="D25" s="41">
        <v>8.3572247706422012</v>
      </c>
      <c r="E25" s="41">
        <v>4.5441513761467895</v>
      </c>
      <c r="F25" s="41">
        <v>6.5080275229357802</v>
      </c>
      <c r="G25" s="41">
        <v>15.36697247706422</v>
      </c>
      <c r="H25" s="41">
        <v>15.768348623853212</v>
      </c>
      <c r="I25" s="41">
        <v>11.410550458715596</v>
      </c>
      <c r="J25" s="41">
        <v>100</v>
      </c>
      <c r="K25" s="41">
        <v>56.737385321100916</v>
      </c>
      <c r="L25" s="41">
        <v>43.262614678899084</v>
      </c>
    </row>
    <row r="26" spans="1:12" ht="11.25" customHeight="1" x14ac:dyDescent="0.2">
      <c r="A26" s="6">
        <v>1970</v>
      </c>
      <c r="B26" s="41">
        <v>37.786749862360061</v>
      </c>
      <c r="C26" s="41">
        <v>18.076711323178564</v>
      </c>
      <c r="D26" s="41">
        <v>12.259130115617545</v>
      </c>
      <c r="E26" s="41">
        <v>6.4966048816296569</v>
      </c>
      <c r="F26" s="41">
        <v>5.2303174894476046</v>
      </c>
      <c r="G26" s="41">
        <v>7.2490365204624707</v>
      </c>
      <c r="H26" s="41">
        <v>7.1389245733162046</v>
      </c>
      <c r="I26" s="41">
        <v>5.7625252339878879</v>
      </c>
      <c r="J26" s="41">
        <v>100</v>
      </c>
      <c r="K26" s="41">
        <v>79.133786015782718</v>
      </c>
      <c r="L26" s="41">
        <v>20.866213984217289</v>
      </c>
    </row>
    <row r="27" spans="1:12" ht="11.25" customHeight="1" x14ac:dyDescent="0.2">
      <c r="A27" s="6">
        <v>1980</v>
      </c>
      <c r="B27" s="41">
        <v>33.749636944525122</v>
      </c>
      <c r="C27" s="41">
        <v>17.629973860005808</v>
      </c>
      <c r="D27" s="41">
        <v>14.870752250943944</v>
      </c>
      <c r="E27" s="41">
        <v>6.7383096137089744</v>
      </c>
      <c r="F27" s="41">
        <v>4.5018878884693585</v>
      </c>
      <c r="G27" s="41">
        <v>8.4809758931164687</v>
      </c>
      <c r="H27" s="41">
        <v>7.8710426953238457</v>
      </c>
      <c r="I27" s="41">
        <v>6.1574208539064772</v>
      </c>
      <c r="J27" s="41">
        <v>100</v>
      </c>
      <c r="K27" s="41">
        <v>76.996805111821089</v>
      </c>
      <c r="L27" s="41">
        <v>23.003194888178914</v>
      </c>
    </row>
    <row r="28" spans="1:12" ht="11.25" customHeight="1" x14ac:dyDescent="0.2">
      <c r="A28" s="6">
        <v>1990</v>
      </c>
      <c r="B28" s="41">
        <v>28.824476650563607</v>
      </c>
      <c r="C28" s="41">
        <v>19.484702093397747</v>
      </c>
      <c r="D28" s="41">
        <v>10.574342458400428</v>
      </c>
      <c r="E28" s="41">
        <v>8.3199141170155659</v>
      </c>
      <c r="F28" s="41">
        <v>6.7632850241545892</v>
      </c>
      <c r="G28" s="41">
        <v>10.413311862587225</v>
      </c>
      <c r="H28" s="41">
        <v>8.0515297906602257</v>
      </c>
      <c r="I28" s="41">
        <v>7.5684380032206118</v>
      </c>
      <c r="J28" s="41">
        <v>100</v>
      </c>
      <c r="K28" s="41">
        <v>73.05421363392378</v>
      </c>
      <c r="L28" s="41">
        <v>26.94578636607622</v>
      </c>
    </row>
    <row r="29" spans="1:12" ht="11.25" customHeight="1" x14ac:dyDescent="0.2">
      <c r="A29" s="6">
        <v>2000</v>
      </c>
      <c r="B29" s="41">
        <v>25</v>
      </c>
      <c r="C29" s="41">
        <v>14.666666666666666</v>
      </c>
      <c r="D29" s="41">
        <v>10</v>
      </c>
      <c r="E29" s="41">
        <v>10</v>
      </c>
      <c r="F29" s="41">
        <v>8.2222222222222232</v>
      </c>
      <c r="G29" s="41">
        <v>16.222222222222221</v>
      </c>
      <c r="H29" s="41">
        <v>8</v>
      </c>
      <c r="I29" s="41">
        <v>7.8888888888888884</v>
      </c>
      <c r="J29" s="41">
        <v>100</v>
      </c>
      <c r="K29" s="41">
        <v>66.888888888888886</v>
      </c>
      <c r="L29" s="41">
        <v>33.111111111111114</v>
      </c>
    </row>
    <row r="30" spans="1:12" ht="11.25" customHeight="1" x14ac:dyDescent="0.2">
      <c r="A30" s="6">
        <v>2010</v>
      </c>
      <c r="B30" s="41">
        <v>22.453222453222455</v>
      </c>
      <c r="C30" s="41">
        <v>16.008316008316008</v>
      </c>
      <c r="D30" s="41">
        <v>11.226611226611228</v>
      </c>
      <c r="E30" s="41">
        <v>8.1081081081081088</v>
      </c>
      <c r="F30" s="41">
        <v>8.3160083160083165</v>
      </c>
      <c r="G30" s="41">
        <v>14.345114345114347</v>
      </c>
      <c r="H30" s="41">
        <v>11.01871101871102</v>
      </c>
      <c r="I30" s="41">
        <v>8.5239085239085242</v>
      </c>
      <c r="J30" s="41">
        <v>100</v>
      </c>
      <c r="K30" s="41">
        <v>65.072765072765065</v>
      </c>
      <c r="L30" s="41">
        <v>34.927234927234927</v>
      </c>
    </row>
    <row r="31" spans="1:12" ht="11.25" customHeight="1" x14ac:dyDescent="0.2">
      <c r="A31" s="6">
        <v>2011</v>
      </c>
      <c r="B31" s="41">
        <v>21.247113163972287</v>
      </c>
      <c r="C31" s="41">
        <v>12.702078521939955</v>
      </c>
      <c r="D31" s="41">
        <v>9.9307159353348737</v>
      </c>
      <c r="E31" s="41">
        <v>9.2378752886836022</v>
      </c>
      <c r="F31" s="41">
        <v>10.854503464203233</v>
      </c>
      <c r="G31" s="41">
        <v>17.090069284064665</v>
      </c>
      <c r="H31" s="41">
        <v>8.7759815242494223</v>
      </c>
      <c r="I31" s="41">
        <v>10.161662817551962</v>
      </c>
      <c r="J31" s="41">
        <v>100</v>
      </c>
      <c r="K31" s="41">
        <v>63.048498845265591</v>
      </c>
      <c r="L31" s="41">
        <v>36.951501154734409</v>
      </c>
    </row>
    <row r="32" spans="1:12" ht="11.25" customHeight="1" x14ac:dyDescent="0.2">
      <c r="A32" s="6">
        <v>2012</v>
      </c>
      <c r="B32" s="41">
        <v>21.00456621004566</v>
      </c>
      <c r="C32" s="41">
        <v>15.52511415525114</v>
      </c>
      <c r="D32" s="41">
        <v>8.2191780821917799</v>
      </c>
      <c r="E32" s="41">
        <v>10.045662100456621</v>
      </c>
      <c r="F32" s="41">
        <v>13.698630136986301</v>
      </c>
      <c r="G32" s="41">
        <v>14.611872146118721</v>
      </c>
      <c r="H32" s="41">
        <v>9.3607305936073057</v>
      </c>
      <c r="I32" s="41">
        <v>7.5342465753424657</v>
      </c>
      <c r="J32" s="41">
        <v>100</v>
      </c>
      <c r="K32" s="41">
        <v>67.123287671232873</v>
      </c>
      <c r="L32" s="41">
        <v>32.87671232876712</v>
      </c>
    </row>
    <row r="33" spans="1:12" ht="11.25" customHeight="1" x14ac:dyDescent="0.2">
      <c r="A33" s="6">
        <v>2013</v>
      </c>
      <c r="B33" s="41">
        <v>16.740088105726873</v>
      </c>
      <c r="C33" s="41">
        <v>11.233480176211454</v>
      </c>
      <c r="D33" s="41">
        <v>12.334801762114537</v>
      </c>
      <c r="E33" s="41">
        <v>11.013215859030836</v>
      </c>
      <c r="F33" s="41">
        <v>9.9118942731277535</v>
      </c>
      <c r="G33" s="41">
        <v>16.740088105726873</v>
      </c>
      <c r="H33" s="41">
        <v>11.674008810572687</v>
      </c>
      <c r="I33" s="41">
        <v>10.352422907488986</v>
      </c>
      <c r="J33" s="41">
        <v>100</v>
      </c>
      <c r="K33" s="41">
        <v>59.691629955947135</v>
      </c>
      <c r="L33" s="41">
        <v>40.308370044052865</v>
      </c>
    </row>
    <row r="34" spans="1:12" ht="11.25" customHeight="1" x14ac:dyDescent="0.2">
      <c r="A34" s="6">
        <v>2014</v>
      </c>
      <c r="B34" s="41">
        <v>13.30166270783848</v>
      </c>
      <c r="C34" s="41">
        <v>13.776722090261281</v>
      </c>
      <c r="D34" s="41">
        <v>11.163895486935866</v>
      </c>
      <c r="E34" s="41">
        <v>12.826603325415679</v>
      </c>
      <c r="F34" s="41">
        <v>13.30166270783848</v>
      </c>
      <c r="G34" s="41">
        <v>15.676959619952493</v>
      </c>
      <c r="H34" s="41">
        <v>10.213776722090261</v>
      </c>
      <c r="I34" s="41">
        <v>9.7387173396674598</v>
      </c>
      <c r="J34" s="41">
        <v>100</v>
      </c>
      <c r="K34" s="41">
        <v>63.657957244655584</v>
      </c>
      <c r="L34" s="41">
        <v>36.342042755344416</v>
      </c>
    </row>
    <row r="35" spans="1:12" ht="11.25" customHeight="1" x14ac:dyDescent="0.2">
      <c r="A35" s="6">
        <v>2015</v>
      </c>
      <c r="B35" s="41">
        <v>18.276762402088771</v>
      </c>
      <c r="C35" s="41">
        <v>12.271540469973891</v>
      </c>
      <c r="D35" s="41">
        <v>9.9216710182767613</v>
      </c>
      <c r="E35" s="41">
        <v>14.882506527415144</v>
      </c>
      <c r="F35" s="41">
        <v>10.443864229765012</v>
      </c>
      <c r="G35" s="41">
        <v>14.360313315926893</v>
      </c>
      <c r="H35" s="41">
        <v>9.3994778067885107</v>
      </c>
      <c r="I35" s="41">
        <v>10.443864229765012</v>
      </c>
      <c r="J35" s="41">
        <v>100</v>
      </c>
      <c r="K35" s="41">
        <v>63.968668407310702</v>
      </c>
      <c r="L35" s="41">
        <v>36.031331592689298</v>
      </c>
    </row>
    <row r="36" spans="1:12" ht="11.25" customHeight="1" x14ac:dyDescent="0.2">
      <c r="A36" s="6">
        <v>2016</v>
      </c>
      <c r="B36" s="41">
        <v>21.739130434782609</v>
      </c>
      <c r="C36" s="41">
        <v>10.054347826086957</v>
      </c>
      <c r="D36" s="41">
        <v>8.1521739130434785</v>
      </c>
      <c r="E36" s="41">
        <v>14.945652173913043</v>
      </c>
      <c r="F36" s="41">
        <v>12.5</v>
      </c>
      <c r="G36" s="41">
        <v>13.858695652173914</v>
      </c>
      <c r="H36" s="41">
        <v>11.141304347826086</v>
      </c>
      <c r="I36" s="41">
        <v>7.608695652173914</v>
      </c>
      <c r="J36" s="41">
        <v>100</v>
      </c>
      <c r="K36" s="41">
        <v>65.217391304347828</v>
      </c>
      <c r="L36" s="41">
        <v>34.782608695652172</v>
      </c>
    </row>
    <row r="37" spans="1:12" ht="11.25" customHeight="1" x14ac:dyDescent="0.2">
      <c r="A37" s="6">
        <v>2017</v>
      </c>
      <c r="B37" s="41">
        <v>14.457831325301203</v>
      </c>
      <c r="C37" s="41">
        <v>14.759036144578314</v>
      </c>
      <c r="D37" s="41">
        <v>10.542168674698797</v>
      </c>
      <c r="E37" s="41">
        <v>11.445783132530121</v>
      </c>
      <c r="F37" s="41">
        <v>13.253012048192772</v>
      </c>
      <c r="G37" s="41">
        <v>16.867469879518072</v>
      </c>
      <c r="H37" s="41">
        <v>9.6385542168674707</v>
      </c>
      <c r="I37" s="41">
        <v>9.0361445783132535</v>
      </c>
      <c r="J37" s="41">
        <v>100</v>
      </c>
      <c r="K37" s="41">
        <v>62.349397590361441</v>
      </c>
      <c r="L37" s="41">
        <v>37.650602409638559</v>
      </c>
    </row>
    <row r="38" spans="1:12" ht="11.25" customHeight="1" x14ac:dyDescent="0.2">
      <c r="A38" s="6">
        <v>2018</v>
      </c>
      <c r="B38" s="41">
        <v>23.026315789473685</v>
      </c>
      <c r="C38" s="41">
        <v>15.131578947368421</v>
      </c>
      <c r="D38" s="41">
        <v>11.184210526315789</v>
      </c>
      <c r="E38" s="41">
        <v>8.8815789473684212</v>
      </c>
      <c r="F38" s="41">
        <v>8.5526315789473681</v>
      </c>
      <c r="G38" s="41">
        <v>14.144736842105262</v>
      </c>
      <c r="H38" s="41">
        <v>11.513157894736842</v>
      </c>
      <c r="I38" s="41">
        <v>7.5657894736842106</v>
      </c>
      <c r="J38" s="41">
        <v>100</v>
      </c>
      <c r="K38" s="41">
        <v>65.789473684210535</v>
      </c>
      <c r="L38" s="41">
        <v>34.210526315789473</v>
      </c>
    </row>
    <row r="39" spans="1:12" ht="11.25" customHeight="1" x14ac:dyDescent="0.2">
      <c r="A39" s="6">
        <v>2019</v>
      </c>
      <c r="B39" s="41">
        <v>16.417910447761194</v>
      </c>
      <c r="C39" s="41">
        <v>11.641791044776118</v>
      </c>
      <c r="D39" s="41">
        <v>10.149253731343283</v>
      </c>
      <c r="E39" s="41">
        <v>8.3582089552238816</v>
      </c>
      <c r="F39" s="41">
        <v>15.223880597014924</v>
      </c>
      <c r="G39" s="41">
        <v>20.597014925373134</v>
      </c>
      <c r="H39" s="41">
        <v>9.8507462686567173</v>
      </c>
      <c r="I39" s="41">
        <v>7.7611940298507456</v>
      </c>
      <c r="J39" s="41">
        <v>100</v>
      </c>
      <c r="K39" s="41">
        <v>60.298507462686565</v>
      </c>
      <c r="L39" s="41">
        <v>39.701492537313435</v>
      </c>
    </row>
    <row r="40" spans="1:12" ht="11.25" customHeight="1" x14ac:dyDescent="0.2">
      <c r="A40" s="6">
        <v>2020</v>
      </c>
      <c r="B40" s="41">
        <v>15.987460815047022</v>
      </c>
      <c r="C40" s="41">
        <v>11.598746081504702</v>
      </c>
      <c r="D40" s="41">
        <v>10.658307210031348</v>
      </c>
      <c r="E40" s="41">
        <v>10.658307210031348</v>
      </c>
      <c r="F40" s="41">
        <v>11.912225705329153</v>
      </c>
      <c r="G40" s="41">
        <v>17.554858934169278</v>
      </c>
      <c r="H40" s="41">
        <v>9.0909090909090917</v>
      </c>
      <c r="I40" s="41">
        <v>12.539184952978054</v>
      </c>
      <c r="J40" s="41">
        <v>100</v>
      </c>
      <c r="K40" s="41">
        <v>60.501567398119128</v>
      </c>
      <c r="L40" s="41">
        <v>39.498432601880879</v>
      </c>
    </row>
    <row r="41" spans="1:12" ht="11.25" customHeight="1" x14ac:dyDescent="0.2">
      <c r="A41" s="6">
        <v>2021</v>
      </c>
      <c r="B41" s="23">
        <v>18.770226537216828</v>
      </c>
      <c r="C41" s="23">
        <v>11.326860841423949</v>
      </c>
      <c r="D41" s="23">
        <v>12.944983818770226</v>
      </c>
      <c r="E41" s="23">
        <v>13.268608414239482</v>
      </c>
      <c r="F41" s="23">
        <v>10.032362459546926</v>
      </c>
      <c r="G41" s="23">
        <v>16.828478964401295</v>
      </c>
      <c r="H41" s="23">
        <v>9.3851132686084142</v>
      </c>
      <c r="I41" s="23">
        <v>7.4433656957928811</v>
      </c>
      <c r="J41" s="23">
        <v>100</v>
      </c>
      <c r="K41" s="23">
        <v>65.048543689320397</v>
      </c>
      <c r="L41" s="23">
        <v>34.95145631067961</v>
      </c>
    </row>
    <row r="42" spans="1:12" ht="11.25" customHeight="1" x14ac:dyDescent="0.2">
      <c r="A42" s="162" t="s">
        <v>189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</row>
    <row r="43" spans="1:12" ht="11.25" customHeight="1" x14ac:dyDescent="0.2">
      <c r="A43" s="15">
        <v>1949</v>
      </c>
      <c r="B43" s="55">
        <v>11.890881206735365</v>
      </c>
      <c r="C43" s="55">
        <v>8.0147900713242795</v>
      </c>
      <c r="D43" s="55">
        <v>6.2080484038697881</v>
      </c>
      <c r="E43" s="55">
        <v>5.9664492274078507</v>
      </c>
      <c r="F43" s="55">
        <v>9.5904368743369162</v>
      </c>
      <c r="G43" s="55">
        <v>18.813222827970879</v>
      </c>
      <c r="H43" s="55">
        <v>16.717612579964076</v>
      </c>
      <c r="I43" s="55">
        <v>13.802665994390697</v>
      </c>
      <c r="J43" s="55">
        <v>91.004107185999857</v>
      </c>
      <c r="K43" s="44" t="s">
        <v>0</v>
      </c>
      <c r="L43" s="44" t="s">
        <v>0</v>
      </c>
    </row>
    <row r="44" spans="1:12" ht="11.25" customHeight="1" x14ac:dyDescent="0.2">
      <c r="A44" s="15">
        <v>1960</v>
      </c>
      <c r="B44" s="55">
        <v>12.6</v>
      </c>
      <c r="C44" s="55">
        <v>5.5</v>
      </c>
      <c r="D44" s="55">
        <v>4</v>
      </c>
      <c r="E44" s="55">
        <v>2.2000000000000002</v>
      </c>
      <c r="F44" s="55">
        <v>3.1</v>
      </c>
      <c r="G44" s="55">
        <v>7.3</v>
      </c>
      <c r="H44" s="55">
        <v>7.5</v>
      </c>
      <c r="I44" s="55">
        <v>5.4</v>
      </c>
      <c r="J44" s="55">
        <v>47.6</v>
      </c>
      <c r="K44" s="55">
        <v>27</v>
      </c>
      <c r="L44" s="55">
        <v>20.6</v>
      </c>
    </row>
    <row r="45" spans="1:12" s="115" customFormat="1" ht="11.25" customHeight="1" x14ac:dyDescent="0.2">
      <c r="A45" s="15">
        <v>1970</v>
      </c>
      <c r="B45" s="55">
        <v>13.6</v>
      </c>
      <c r="C45" s="55">
        <v>6.5</v>
      </c>
      <c r="D45" s="55">
        <v>4.4000000000000004</v>
      </c>
      <c r="E45" s="55">
        <v>2.2999999999999998</v>
      </c>
      <c r="F45" s="55">
        <v>1.9</v>
      </c>
      <c r="G45" s="55">
        <v>2.6</v>
      </c>
      <c r="H45" s="55">
        <v>2.6</v>
      </c>
      <c r="I45" s="55">
        <v>2.1</v>
      </c>
      <c r="J45" s="55">
        <v>35.9</v>
      </c>
      <c r="K45" s="55">
        <v>28.4</v>
      </c>
      <c r="L45" s="55">
        <v>7.5</v>
      </c>
    </row>
    <row r="46" spans="1:12" s="115" customFormat="1" ht="11.25" customHeight="1" x14ac:dyDescent="0.2">
      <c r="A46" s="15">
        <v>1980</v>
      </c>
      <c r="B46" s="55">
        <v>7.8</v>
      </c>
      <c r="C46" s="55">
        <v>4.0999999999999996</v>
      </c>
      <c r="D46" s="55">
        <v>3.5</v>
      </c>
      <c r="E46" s="55">
        <v>1.6</v>
      </c>
      <c r="F46" s="55">
        <v>1</v>
      </c>
      <c r="G46" s="55">
        <v>2</v>
      </c>
      <c r="H46" s="55">
        <v>1.8</v>
      </c>
      <c r="I46" s="55">
        <v>1.4</v>
      </c>
      <c r="J46" s="55">
        <v>23.2</v>
      </c>
      <c r="K46" s="55">
        <v>17.899999999999999</v>
      </c>
      <c r="L46" s="55">
        <v>5.3</v>
      </c>
    </row>
    <row r="47" spans="1:12" s="115" customFormat="1" ht="11.25" customHeight="1" x14ac:dyDescent="0.2">
      <c r="A47" s="15">
        <v>1990</v>
      </c>
      <c r="B47" s="55">
        <v>4.3</v>
      </c>
      <c r="C47" s="55">
        <v>2.9</v>
      </c>
      <c r="D47" s="55">
        <v>1.6</v>
      </c>
      <c r="E47" s="55">
        <v>1.2</v>
      </c>
      <c r="F47" s="55">
        <v>1</v>
      </c>
      <c r="G47" s="55">
        <v>1.5</v>
      </c>
      <c r="H47" s="55">
        <v>1.2</v>
      </c>
      <c r="I47" s="55">
        <v>1.1000000000000001</v>
      </c>
      <c r="J47" s="55">
        <v>14.8</v>
      </c>
      <c r="K47" s="55">
        <v>10.8</v>
      </c>
      <c r="L47" s="55">
        <v>4</v>
      </c>
    </row>
    <row r="48" spans="1:12" ht="11.25" customHeight="1" x14ac:dyDescent="0.2">
      <c r="A48" s="15">
        <v>2000</v>
      </c>
      <c r="B48" s="55">
        <v>2.305398731518387</v>
      </c>
      <c r="C48" s="55">
        <v>1.3525005891574537</v>
      </c>
      <c r="D48" s="55">
        <v>0.92215949260735475</v>
      </c>
      <c r="E48" s="55">
        <v>0.92215949260735475</v>
      </c>
      <c r="F48" s="55">
        <v>0.75822002725493609</v>
      </c>
      <c r="G48" s="55">
        <v>1.4959476213408198</v>
      </c>
      <c r="H48" s="55">
        <v>0.73772759408588373</v>
      </c>
      <c r="I48" s="55">
        <v>0.72748137750135766</v>
      </c>
      <c r="J48" s="55">
        <v>9.2215949260735481</v>
      </c>
      <c r="K48" s="55">
        <v>6.1682223838847507</v>
      </c>
      <c r="L48" s="55">
        <v>3.0533725421887969</v>
      </c>
    </row>
    <row r="49" spans="1:12" ht="11.25" customHeight="1" x14ac:dyDescent="0.2">
      <c r="A49" s="15">
        <v>2010</v>
      </c>
      <c r="B49" s="55">
        <v>1.1955498976033654</v>
      </c>
      <c r="C49" s="55">
        <v>0.85238279736536227</v>
      </c>
      <c r="D49" s="55">
        <v>0.59777494880168269</v>
      </c>
      <c r="E49" s="55">
        <v>0.43172635191232633</v>
      </c>
      <c r="F49" s="55">
        <v>0.44279625837161679</v>
      </c>
      <c r="G49" s="55">
        <v>0.76382354569103883</v>
      </c>
      <c r="H49" s="55">
        <v>0.58670504234239218</v>
      </c>
      <c r="I49" s="55">
        <v>0.45386616483090719</v>
      </c>
      <c r="J49" s="55">
        <v>5.3246250069186916</v>
      </c>
      <c r="K49" s="55">
        <v>3.4648807217579014</v>
      </c>
      <c r="L49" s="55">
        <v>1.8597442851607904</v>
      </c>
    </row>
    <row r="50" spans="1:12" ht="11.25" customHeight="1" x14ac:dyDescent="0.2">
      <c r="A50" s="15">
        <v>2011</v>
      </c>
      <c r="B50" s="55">
        <v>1.0448727413144954</v>
      </c>
      <c r="C50" s="57">
        <v>0.62465218230757869</v>
      </c>
      <c r="D50" s="55">
        <v>0.48836443344047059</v>
      </c>
      <c r="E50" s="55">
        <v>0.45429249622369361</v>
      </c>
      <c r="F50" s="55">
        <v>0.53379368306284003</v>
      </c>
      <c r="G50" s="55">
        <v>0.84044111801383325</v>
      </c>
      <c r="H50" s="55">
        <v>0.43157787141250892</v>
      </c>
      <c r="I50" s="55">
        <v>0.49972174584606305</v>
      </c>
      <c r="J50" s="55">
        <v>4.9177162716214839</v>
      </c>
      <c r="K50" s="55">
        <v>3.1005462867267086</v>
      </c>
      <c r="L50" s="48">
        <v>1.8171699848947744</v>
      </c>
    </row>
    <row r="51" spans="1:12" ht="11.25" customHeight="1" x14ac:dyDescent="0.2">
      <c r="A51" s="15">
        <v>2012</v>
      </c>
      <c r="B51" s="55">
        <v>1.0191760183451684</v>
      </c>
      <c r="C51" s="57">
        <v>0.75330401355947219</v>
      </c>
      <c r="D51" s="55">
        <v>0.39880800717854414</v>
      </c>
      <c r="E51" s="55">
        <v>0.48743200877377618</v>
      </c>
      <c r="F51" s="55">
        <v>0.6646800119642402</v>
      </c>
      <c r="G51" s="55">
        <v>0.70899201276185619</v>
      </c>
      <c r="H51" s="55">
        <v>0.45419800817556411</v>
      </c>
      <c r="I51" s="55">
        <v>0.36557400658033212</v>
      </c>
      <c r="J51" s="55">
        <v>4.852164087338954</v>
      </c>
      <c r="K51" s="55">
        <v>3.256932058624777</v>
      </c>
      <c r="L51" s="48">
        <v>1.5952320287141766</v>
      </c>
    </row>
    <row r="52" spans="1:12" ht="11.25" customHeight="1" x14ac:dyDescent="0.2">
      <c r="A52" s="15">
        <v>2013</v>
      </c>
      <c r="B52" s="55">
        <v>0.85692701462413601</v>
      </c>
      <c r="C52" s="57">
        <v>0.57504312823461756</v>
      </c>
      <c r="D52" s="55">
        <v>0.63141990551252136</v>
      </c>
      <c r="E52" s="55">
        <v>0.56376777277903689</v>
      </c>
      <c r="F52" s="55">
        <v>0.5073909955011332</v>
      </c>
      <c r="G52" s="55">
        <v>0.85692701462413601</v>
      </c>
      <c r="H52" s="55">
        <v>0.59759383914577913</v>
      </c>
      <c r="I52" s="55">
        <v>0.52994170641229466</v>
      </c>
      <c r="J52" s="55">
        <v>5.1190113768336545</v>
      </c>
      <c r="K52" s="55">
        <v>3.0556213284623799</v>
      </c>
      <c r="L52" s="48">
        <v>2.063390048371275</v>
      </c>
    </row>
    <row r="53" spans="1:12" ht="11.25" customHeight="1" x14ac:dyDescent="0.2">
      <c r="A53" s="15">
        <v>2014</v>
      </c>
      <c r="B53" s="55">
        <v>0.61195497759807682</v>
      </c>
      <c r="C53" s="57">
        <v>0.6338105125122937</v>
      </c>
      <c r="D53" s="55">
        <v>0.51360507048410009</v>
      </c>
      <c r="E53" s="55">
        <v>0.59009944268385972</v>
      </c>
      <c r="F53" s="55">
        <v>0.61195497759807682</v>
      </c>
      <c r="G53" s="55">
        <v>0.72123265216916177</v>
      </c>
      <c r="H53" s="55">
        <v>0.46989400065566606</v>
      </c>
      <c r="I53" s="55">
        <v>0.44803846574144901</v>
      </c>
      <c r="J53" s="55">
        <v>4.6005900994426838</v>
      </c>
      <c r="K53" s="55">
        <v>2.9286416785050817</v>
      </c>
      <c r="L53" s="48">
        <v>1.6719484209376023</v>
      </c>
    </row>
    <row r="54" spans="1:12" ht="11.25" customHeight="1" x14ac:dyDescent="0.2">
      <c r="A54" s="15">
        <v>2015</v>
      </c>
      <c r="B54" s="55">
        <v>0.76344203293707047</v>
      </c>
      <c r="C54" s="57">
        <v>0.51259679354346166</v>
      </c>
      <c r="D54" s="55">
        <v>0.41443996073726685</v>
      </c>
      <c r="E54" s="55">
        <v>0.62165994110590039</v>
      </c>
      <c r="F54" s="55">
        <v>0.4362525902497546</v>
      </c>
      <c r="G54" s="55">
        <v>0.59984731159341254</v>
      </c>
      <c r="H54" s="55">
        <v>0.39262733122477916</v>
      </c>
      <c r="I54" s="55">
        <v>0.4362525902497546</v>
      </c>
      <c r="J54" s="55">
        <v>4.1771185516414002</v>
      </c>
      <c r="K54" s="55">
        <v>2.6720471152797471</v>
      </c>
      <c r="L54" s="48">
        <v>1.5050714363616533</v>
      </c>
    </row>
    <row r="55" spans="1:12" ht="11.25" customHeight="1" x14ac:dyDescent="0.2">
      <c r="A55" s="15">
        <v>2016</v>
      </c>
      <c r="B55" s="55">
        <v>0.85963272191955986</v>
      </c>
      <c r="C55" s="57">
        <v>0.39758013388779645</v>
      </c>
      <c r="D55" s="55">
        <v>0.32236227071983492</v>
      </c>
      <c r="E55" s="55">
        <v>0.59099749631969734</v>
      </c>
      <c r="F55" s="55">
        <v>0.49428881510374695</v>
      </c>
      <c r="G55" s="55">
        <v>0.5480158602237194</v>
      </c>
      <c r="H55" s="55">
        <v>0.44056176998377444</v>
      </c>
      <c r="I55" s="55">
        <v>0.30087145267184595</v>
      </c>
      <c r="J55" s="55">
        <v>3.9543105208299756</v>
      </c>
      <c r="K55" s="55">
        <v>2.5788981657586794</v>
      </c>
      <c r="L55" s="48">
        <v>1.3754123550712958</v>
      </c>
    </row>
    <row r="56" spans="1:12" ht="11.25" customHeight="1" x14ac:dyDescent="0.2">
      <c r="A56" s="15">
        <v>2017</v>
      </c>
      <c r="B56" s="55">
        <v>0.52414907673324085</v>
      </c>
      <c r="C56" s="57">
        <v>0.53506884916518338</v>
      </c>
      <c r="D56" s="55">
        <v>0.38219203511798816</v>
      </c>
      <c r="E56" s="55">
        <v>0.4149513524138157</v>
      </c>
      <c r="F56" s="55">
        <v>0.48046998700547083</v>
      </c>
      <c r="G56" s="55">
        <v>0.61150725618878099</v>
      </c>
      <c r="H56" s="55">
        <v>0.34943271782216062</v>
      </c>
      <c r="I56" s="55">
        <v>0.32759317295827556</v>
      </c>
      <c r="J56" s="55">
        <v>3.625364447404916</v>
      </c>
      <c r="K56" s="55">
        <v>2.2603928934121011</v>
      </c>
      <c r="L56" s="48">
        <v>1.3649715539928147</v>
      </c>
    </row>
    <row r="57" spans="1:12" ht="11.25" customHeight="1" x14ac:dyDescent="0.2">
      <c r="A57" s="15">
        <v>2018</v>
      </c>
      <c r="B57" s="55">
        <v>0.77944926342044607</v>
      </c>
      <c r="C57" s="55">
        <v>0.51220951596200737</v>
      </c>
      <c r="D57" s="55">
        <v>0.37858964223278807</v>
      </c>
      <c r="E57" s="55">
        <v>0.30064471589074349</v>
      </c>
      <c r="F57" s="55">
        <v>0.28950972641330852</v>
      </c>
      <c r="G57" s="55">
        <v>0.47880454752970258</v>
      </c>
      <c r="H57" s="55">
        <v>0.38972463171022304</v>
      </c>
      <c r="I57" s="55">
        <v>0.25610475798100368</v>
      </c>
      <c r="J57" s="55">
        <v>3.385036801140223</v>
      </c>
      <c r="K57" s="55">
        <v>2.2269978954869889</v>
      </c>
      <c r="L57" s="55">
        <v>1.1580389056532341</v>
      </c>
    </row>
    <row r="58" spans="1:12" ht="11.25" customHeight="1" x14ac:dyDescent="0.2">
      <c r="A58" s="15">
        <v>2019</v>
      </c>
      <c r="B58" s="55">
        <v>0.61664031930756902</v>
      </c>
      <c r="C58" s="55">
        <v>0.43725404459991257</v>
      </c>
      <c r="D58" s="55">
        <v>0.38119583375376992</v>
      </c>
      <c r="E58" s="55">
        <v>0.31392598073839872</v>
      </c>
      <c r="F58" s="55">
        <v>0.57179375063065485</v>
      </c>
      <c r="G58" s="55">
        <v>0.77360330967676838</v>
      </c>
      <c r="H58" s="55">
        <v>0.36998419158454138</v>
      </c>
      <c r="I58" s="55">
        <v>0.2915026963999417</v>
      </c>
      <c r="J58" s="55">
        <v>3.7559001266915564</v>
      </c>
      <c r="K58" s="55">
        <v>2.2647517181841623</v>
      </c>
      <c r="L58" s="55">
        <v>1.4911484085073941</v>
      </c>
    </row>
    <row r="59" spans="1:12" ht="11.25" customHeight="1" x14ac:dyDescent="0.2">
      <c r="A59" s="15">
        <v>2020</v>
      </c>
      <c r="B59" s="55">
        <v>0.55231865537481861</v>
      </c>
      <c r="C59" s="55">
        <v>0.40070176958565268</v>
      </c>
      <c r="D59" s="55">
        <v>0.3682124369165457</v>
      </c>
      <c r="E59" s="55">
        <v>0.3682124369165457</v>
      </c>
      <c r="F59" s="55">
        <v>0.41153154714202173</v>
      </c>
      <c r="G59" s="55">
        <v>0.60646754315666362</v>
      </c>
      <c r="H59" s="55">
        <v>0.31406354913470075</v>
      </c>
      <c r="I59" s="55">
        <v>0.43319110225475971</v>
      </c>
      <c r="J59" s="55">
        <v>3.4546990404817084</v>
      </c>
      <c r="K59" s="55">
        <v>2.0901470683792156</v>
      </c>
      <c r="L59" s="55">
        <v>1.364551972102493</v>
      </c>
    </row>
    <row r="60" spans="1:12" ht="11.25" customHeight="1" x14ac:dyDescent="0.2">
      <c r="A60" s="15">
        <v>2021</v>
      </c>
      <c r="B60" s="55">
        <v>0.62339449048248585</v>
      </c>
      <c r="C60" s="55">
        <v>0.37618633046356903</v>
      </c>
      <c r="D60" s="55">
        <v>0.42992723481550743</v>
      </c>
      <c r="E60" s="55">
        <v>0.44067541568589519</v>
      </c>
      <c r="F60" s="55">
        <v>0.33319360698201828</v>
      </c>
      <c r="G60" s="55">
        <v>0.55890540526015964</v>
      </c>
      <c r="H60" s="55">
        <v>0.31169724524124293</v>
      </c>
      <c r="I60" s="55">
        <v>0.24720816001891679</v>
      </c>
      <c r="J60" s="55">
        <v>3.3211878889497952</v>
      </c>
      <c r="K60" s="55">
        <v>2.1603843549479254</v>
      </c>
      <c r="L60" s="55">
        <v>1.1608035340018703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1"/>
      <headerFooter alignWithMargins="0"/>
    </customSheetView>
    <customSheetView guid="{5C8BCE4F-98AD-4B33-BF62-5E40FD01FC56}">
      <selection activeCell="N13" sqref="N13"/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2"/>
      <headerFooter alignWithMargins="0"/>
    </customSheetView>
    <customSheetView guid="{93AA3BF1-B70A-48EF-92C1-913FAAF7349E}">
      <selection activeCell="P63" sqref="P63"/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3"/>
      <headerFooter alignWithMargins="0"/>
    </customSheetView>
  </customSheetViews>
  <mergeCells count="16">
    <mergeCell ref="A42:L42"/>
    <mergeCell ref="K2:L2"/>
    <mergeCell ref="B4:F4"/>
    <mergeCell ref="G4:I4"/>
    <mergeCell ref="K4:L4"/>
    <mergeCell ref="F2:F3"/>
    <mergeCell ref="A23:L23"/>
    <mergeCell ref="G2:G3"/>
    <mergeCell ref="H2:H3"/>
    <mergeCell ref="I2:I3"/>
    <mergeCell ref="J2:J4"/>
    <mergeCell ref="A2:A4"/>
    <mergeCell ref="B2:B3"/>
    <mergeCell ref="C2:C3"/>
    <mergeCell ref="D2:D3"/>
    <mergeCell ref="E2:E3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11" width="7" style="3" customWidth="1"/>
    <col min="12" max="12" width="7.88671875" style="3" customWidth="1"/>
    <col min="13" max="16384" width="9.109375" style="3"/>
  </cols>
  <sheetData>
    <row r="1" spans="1:12" ht="20.100000000000001" customHeight="1" thickBot="1" x14ac:dyDescent="0.25">
      <c r="A1" s="21" t="s">
        <v>206</v>
      </c>
      <c r="B1" s="66"/>
      <c r="C1" s="66"/>
      <c r="D1" s="66"/>
    </row>
    <row r="2" spans="1:12" ht="15" customHeight="1" x14ac:dyDescent="0.2">
      <c r="A2" s="165" t="s">
        <v>88</v>
      </c>
      <c r="B2" s="153" t="s">
        <v>207</v>
      </c>
      <c r="C2" s="176"/>
      <c r="D2" s="176"/>
      <c r="E2" s="176"/>
      <c r="F2" s="176"/>
      <c r="G2" s="176"/>
      <c r="H2" s="176"/>
      <c r="I2" s="176"/>
      <c r="J2" s="176"/>
      <c r="K2" s="177"/>
      <c r="L2" s="167" t="s">
        <v>112</v>
      </c>
    </row>
    <row r="3" spans="1:12" ht="27.75" customHeight="1" x14ac:dyDescent="0.2">
      <c r="A3" s="166"/>
      <c r="B3" s="50" t="s">
        <v>225</v>
      </c>
      <c r="C3" s="50" t="s">
        <v>226</v>
      </c>
      <c r="D3" s="50" t="s">
        <v>227</v>
      </c>
      <c r="E3" s="50" t="s">
        <v>228</v>
      </c>
      <c r="F3" s="50" t="s">
        <v>229</v>
      </c>
      <c r="G3" s="50" t="s">
        <v>230</v>
      </c>
      <c r="H3" s="50" t="s">
        <v>231</v>
      </c>
      <c r="I3" s="50" t="s">
        <v>232</v>
      </c>
      <c r="J3" s="50" t="s">
        <v>233</v>
      </c>
      <c r="K3" s="12" t="s">
        <v>234</v>
      </c>
      <c r="L3" s="168"/>
    </row>
    <row r="4" spans="1:12" ht="11.25" customHeight="1" x14ac:dyDescent="0.2">
      <c r="A4" s="25">
        <v>1954</v>
      </c>
      <c r="B4" s="13">
        <v>5627</v>
      </c>
      <c r="C4" s="13">
        <v>3339</v>
      </c>
      <c r="D4" s="13">
        <v>1983</v>
      </c>
      <c r="E4" s="13">
        <v>1048</v>
      </c>
      <c r="F4" s="13">
        <v>567</v>
      </c>
      <c r="G4" s="13">
        <v>366</v>
      </c>
      <c r="H4" s="13">
        <v>194</v>
      </c>
      <c r="I4" s="13">
        <v>130</v>
      </c>
      <c r="J4" s="13">
        <v>104</v>
      </c>
      <c r="K4" s="13">
        <v>198</v>
      </c>
      <c r="L4" s="13">
        <v>13556</v>
      </c>
    </row>
    <row r="5" spans="1:12" ht="11.25" customHeight="1" x14ac:dyDescent="0.2">
      <c r="A5" s="6">
        <v>1960</v>
      </c>
      <c r="B5" s="13">
        <v>2738</v>
      </c>
      <c r="C5" s="13">
        <v>1905</v>
      </c>
      <c r="D5" s="13">
        <v>995</v>
      </c>
      <c r="E5" s="13">
        <v>499</v>
      </c>
      <c r="F5" s="13">
        <v>255</v>
      </c>
      <c r="G5" s="13">
        <v>189</v>
      </c>
      <c r="H5" s="13">
        <v>109</v>
      </c>
      <c r="I5" s="13">
        <v>83</v>
      </c>
      <c r="J5" s="13">
        <v>47</v>
      </c>
      <c r="K5" s="13">
        <v>156</v>
      </c>
      <c r="L5" s="13">
        <v>6976</v>
      </c>
    </row>
    <row r="6" spans="1:12" ht="11.25" customHeight="1" x14ac:dyDescent="0.2">
      <c r="A6" s="6">
        <v>1970</v>
      </c>
      <c r="B6" s="13">
        <v>2147</v>
      </c>
      <c r="C6" s="13">
        <v>1786</v>
      </c>
      <c r="D6" s="13">
        <v>699</v>
      </c>
      <c r="E6" s="13">
        <v>312</v>
      </c>
      <c r="F6" s="51">
        <v>166</v>
      </c>
      <c r="G6" s="13">
        <v>110</v>
      </c>
      <c r="H6" s="13">
        <v>82</v>
      </c>
      <c r="I6" s="13">
        <v>47</v>
      </c>
      <c r="J6" s="13">
        <v>34</v>
      </c>
      <c r="K6" s="13">
        <v>66</v>
      </c>
      <c r="L6" s="13">
        <v>5449</v>
      </c>
    </row>
    <row r="7" spans="1:12" ht="11.25" customHeight="1" x14ac:dyDescent="0.2">
      <c r="A7" s="6">
        <v>1980</v>
      </c>
      <c r="B7" s="13">
        <v>1324</v>
      </c>
      <c r="C7" s="13">
        <v>1234</v>
      </c>
      <c r="D7" s="13">
        <v>495</v>
      </c>
      <c r="E7" s="13">
        <v>202</v>
      </c>
      <c r="F7" s="13">
        <v>92</v>
      </c>
      <c r="G7" s="13">
        <v>40</v>
      </c>
      <c r="H7" s="13">
        <v>21</v>
      </c>
      <c r="I7" s="13">
        <v>11</v>
      </c>
      <c r="J7" s="13">
        <v>11</v>
      </c>
      <c r="K7" s="13">
        <v>13</v>
      </c>
      <c r="L7" s="13">
        <v>3443</v>
      </c>
    </row>
    <row r="8" spans="1:12" ht="11.25" customHeight="1" x14ac:dyDescent="0.2">
      <c r="A8" s="6">
        <v>1990</v>
      </c>
      <c r="B8" s="13">
        <v>630</v>
      </c>
      <c r="C8" s="13">
        <v>578</v>
      </c>
      <c r="D8" s="13">
        <v>350</v>
      </c>
      <c r="E8" s="13">
        <v>148</v>
      </c>
      <c r="F8" s="13">
        <v>87</v>
      </c>
      <c r="G8" s="13">
        <v>36</v>
      </c>
      <c r="H8" s="13">
        <v>16</v>
      </c>
      <c r="I8" s="13">
        <v>9</v>
      </c>
      <c r="J8" s="13">
        <v>4</v>
      </c>
      <c r="K8" s="13">
        <v>5</v>
      </c>
      <c r="L8" s="13">
        <v>1863</v>
      </c>
    </row>
    <row r="9" spans="1:12" ht="11.25" customHeight="1" x14ac:dyDescent="0.2">
      <c r="A9" s="6">
        <v>2000</v>
      </c>
      <c r="B9" s="13">
        <v>315</v>
      </c>
      <c r="C9" s="13">
        <v>255</v>
      </c>
      <c r="D9" s="13">
        <v>142</v>
      </c>
      <c r="E9" s="13">
        <v>77</v>
      </c>
      <c r="F9" s="13">
        <v>54</v>
      </c>
      <c r="G9" s="13">
        <v>26</v>
      </c>
      <c r="H9" s="13">
        <v>16</v>
      </c>
      <c r="I9" s="13">
        <v>8</v>
      </c>
      <c r="J9" s="13">
        <v>4</v>
      </c>
      <c r="K9" s="13">
        <v>3</v>
      </c>
      <c r="L9" s="13">
        <v>900</v>
      </c>
    </row>
    <row r="10" spans="1:12" ht="11.25" customHeight="1" x14ac:dyDescent="0.2">
      <c r="A10" s="6">
        <v>2010</v>
      </c>
      <c r="B10" s="13">
        <v>178</v>
      </c>
      <c r="C10" s="13">
        <v>145</v>
      </c>
      <c r="D10" s="13">
        <v>58</v>
      </c>
      <c r="E10" s="7">
        <v>45</v>
      </c>
      <c r="F10" s="7">
        <v>22</v>
      </c>
      <c r="G10" s="7">
        <v>12</v>
      </c>
      <c r="H10" s="7">
        <v>5</v>
      </c>
      <c r="I10" s="7">
        <v>6</v>
      </c>
      <c r="J10" s="7">
        <v>4</v>
      </c>
      <c r="K10" s="7">
        <v>6</v>
      </c>
      <c r="L10" s="7">
        <v>481</v>
      </c>
    </row>
    <row r="11" spans="1:12" ht="11.25" customHeight="1" x14ac:dyDescent="0.2">
      <c r="A11" s="6">
        <v>2011</v>
      </c>
      <c r="B11" s="13">
        <v>165</v>
      </c>
      <c r="C11" s="13">
        <v>128</v>
      </c>
      <c r="D11" s="13">
        <v>66</v>
      </c>
      <c r="E11" s="7">
        <v>32</v>
      </c>
      <c r="F11" s="7">
        <v>18</v>
      </c>
      <c r="G11" s="7">
        <v>9</v>
      </c>
      <c r="H11" s="7">
        <v>7</v>
      </c>
      <c r="I11" s="7">
        <v>1</v>
      </c>
      <c r="J11" s="7">
        <v>3</v>
      </c>
      <c r="K11" s="7">
        <v>4</v>
      </c>
      <c r="L11" s="7">
        <v>433</v>
      </c>
    </row>
    <row r="12" spans="1:12" ht="11.25" customHeight="1" x14ac:dyDescent="0.2">
      <c r="A12" s="6">
        <v>2012</v>
      </c>
      <c r="B12" s="13">
        <v>156</v>
      </c>
      <c r="C12" s="13">
        <v>137</v>
      </c>
      <c r="D12" s="13">
        <v>71</v>
      </c>
      <c r="E12" s="7">
        <v>28</v>
      </c>
      <c r="F12" s="7">
        <v>20</v>
      </c>
      <c r="G12" s="7">
        <v>11</v>
      </c>
      <c r="H12" s="7">
        <v>7</v>
      </c>
      <c r="I12" s="7">
        <v>2</v>
      </c>
      <c r="J12" s="13" t="s">
        <v>34</v>
      </c>
      <c r="K12" s="7">
        <v>6</v>
      </c>
      <c r="L12" s="7">
        <v>438</v>
      </c>
    </row>
    <row r="13" spans="1:12" ht="11.25" customHeight="1" x14ac:dyDescent="0.2">
      <c r="A13" s="6">
        <v>2013</v>
      </c>
      <c r="B13" s="13">
        <v>185</v>
      </c>
      <c r="C13" s="13">
        <v>127</v>
      </c>
      <c r="D13" s="13">
        <v>65</v>
      </c>
      <c r="E13" s="7">
        <v>27</v>
      </c>
      <c r="F13" s="7">
        <v>15</v>
      </c>
      <c r="G13" s="7">
        <v>12</v>
      </c>
      <c r="H13" s="7">
        <v>12</v>
      </c>
      <c r="I13" s="7">
        <v>6</v>
      </c>
      <c r="J13" s="13">
        <v>2</v>
      </c>
      <c r="K13" s="7">
        <v>3</v>
      </c>
      <c r="L13" s="7">
        <v>454</v>
      </c>
    </row>
    <row r="14" spans="1:12" ht="11.25" customHeight="1" x14ac:dyDescent="0.2">
      <c r="A14" s="6">
        <v>2014</v>
      </c>
      <c r="B14" s="13">
        <v>152</v>
      </c>
      <c r="C14" s="13">
        <v>138</v>
      </c>
      <c r="D14" s="13">
        <v>59</v>
      </c>
      <c r="E14" s="7">
        <v>31</v>
      </c>
      <c r="F14" s="7">
        <v>22</v>
      </c>
      <c r="G14" s="7">
        <v>6</v>
      </c>
      <c r="H14" s="7">
        <v>5</v>
      </c>
      <c r="I14" s="7">
        <v>2</v>
      </c>
      <c r="J14" s="13" t="s">
        <v>34</v>
      </c>
      <c r="K14" s="40">
        <v>6</v>
      </c>
      <c r="L14" s="7">
        <v>421</v>
      </c>
    </row>
    <row r="15" spans="1:12" ht="11.25" customHeight="1" x14ac:dyDescent="0.2">
      <c r="A15" s="6">
        <v>2015</v>
      </c>
      <c r="B15" s="13">
        <v>152</v>
      </c>
      <c r="C15" s="13">
        <v>115</v>
      </c>
      <c r="D15" s="13">
        <v>59</v>
      </c>
      <c r="E15" s="7">
        <v>26</v>
      </c>
      <c r="F15" s="7">
        <v>12</v>
      </c>
      <c r="G15" s="7">
        <v>10</v>
      </c>
      <c r="H15" s="7">
        <v>1</v>
      </c>
      <c r="I15" s="7">
        <v>2</v>
      </c>
      <c r="J15" s="13">
        <v>3</v>
      </c>
      <c r="K15" s="40">
        <v>3</v>
      </c>
      <c r="L15" s="7">
        <v>383</v>
      </c>
    </row>
    <row r="16" spans="1:12" ht="11.25" customHeight="1" x14ac:dyDescent="0.2">
      <c r="A16" s="6">
        <v>2016</v>
      </c>
      <c r="B16" s="13">
        <v>163</v>
      </c>
      <c r="C16" s="13">
        <v>99</v>
      </c>
      <c r="D16" s="13">
        <v>50</v>
      </c>
      <c r="E16" s="7">
        <v>21</v>
      </c>
      <c r="F16" s="7">
        <v>13</v>
      </c>
      <c r="G16" s="7">
        <v>10</v>
      </c>
      <c r="H16" s="7">
        <v>4</v>
      </c>
      <c r="I16" s="7">
        <v>4</v>
      </c>
      <c r="J16" s="13" t="s">
        <v>34</v>
      </c>
      <c r="K16" s="40">
        <v>4</v>
      </c>
      <c r="L16" s="7">
        <v>368</v>
      </c>
    </row>
    <row r="17" spans="1:12" ht="11.25" customHeight="1" x14ac:dyDescent="0.2">
      <c r="A17" s="6">
        <v>2017</v>
      </c>
      <c r="B17" s="13">
        <v>121</v>
      </c>
      <c r="C17" s="13">
        <v>96</v>
      </c>
      <c r="D17" s="13">
        <v>58</v>
      </c>
      <c r="E17" s="7">
        <v>17</v>
      </c>
      <c r="F17" s="7">
        <v>14</v>
      </c>
      <c r="G17" s="7">
        <v>10</v>
      </c>
      <c r="H17" s="7">
        <v>6</v>
      </c>
      <c r="I17" s="7">
        <v>1</v>
      </c>
      <c r="J17" s="13">
        <v>4</v>
      </c>
      <c r="K17" s="40">
        <v>5</v>
      </c>
      <c r="L17" s="7">
        <v>332</v>
      </c>
    </row>
    <row r="18" spans="1:12" ht="11.25" customHeight="1" x14ac:dyDescent="0.2">
      <c r="A18" s="6">
        <v>2018</v>
      </c>
      <c r="B18" s="13">
        <v>117</v>
      </c>
      <c r="C18" s="13">
        <v>80</v>
      </c>
      <c r="D18" s="13">
        <v>49</v>
      </c>
      <c r="E18" s="7">
        <v>16</v>
      </c>
      <c r="F18" s="7">
        <v>10</v>
      </c>
      <c r="G18" s="7">
        <v>11</v>
      </c>
      <c r="H18" s="7">
        <v>6</v>
      </c>
      <c r="I18" s="7">
        <v>5</v>
      </c>
      <c r="J18" s="13">
        <v>2</v>
      </c>
      <c r="K18" s="40">
        <v>8</v>
      </c>
      <c r="L18" s="7">
        <v>304</v>
      </c>
    </row>
    <row r="19" spans="1:12" ht="11.25" customHeight="1" x14ac:dyDescent="0.2">
      <c r="A19" s="6">
        <v>2019</v>
      </c>
      <c r="B19" s="13">
        <v>119</v>
      </c>
      <c r="C19" s="13">
        <v>94</v>
      </c>
      <c r="D19" s="13">
        <v>52</v>
      </c>
      <c r="E19" s="7">
        <v>29</v>
      </c>
      <c r="F19" s="7">
        <v>14</v>
      </c>
      <c r="G19" s="7">
        <v>7</v>
      </c>
      <c r="H19" s="7">
        <v>9</v>
      </c>
      <c r="I19" s="7">
        <v>3</v>
      </c>
      <c r="J19" s="13">
        <v>4</v>
      </c>
      <c r="K19" s="40">
        <v>4</v>
      </c>
      <c r="L19" s="7">
        <v>335</v>
      </c>
    </row>
    <row r="20" spans="1:12" ht="11.25" customHeight="1" x14ac:dyDescent="0.2">
      <c r="A20" s="6">
        <v>2020</v>
      </c>
      <c r="B20" s="13">
        <v>116</v>
      </c>
      <c r="C20" s="13">
        <v>97</v>
      </c>
      <c r="D20" s="13">
        <v>52</v>
      </c>
      <c r="E20" s="7">
        <v>25</v>
      </c>
      <c r="F20" s="7">
        <v>12</v>
      </c>
      <c r="G20" s="7">
        <v>4</v>
      </c>
      <c r="H20" s="7">
        <v>5</v>
      </c>
      <c r="I20" s="7">
        <v>3</v>
      </c>
      <c r="J20" s="13">
        <v>2</v>
      </c>
      <c r="K20" s="40">
        <v>3</v>
      </c>
      <c r="L20" s="7">
        <v>319</v>
      </c>
    </row>
    <row r="21" spans="1:12" ht="11.25" customHeight="1" x14ac:dyDescent="0.2">
      <c r="A21" s="6">
        <v>2021</v>
      </c>
      <c r="B21" s="13">
        <v>121</v>
      </c>
      <c r="C21" s="13">
        <v>91</v>
      </c>
      <c r="D21" s="13">
        <v>40</v>
      </c>
      <c r="E21" s="7">
        <v>28</v>
      </c>
      <c r="F21" s="7">
        <v>10</v>
      </c>
      <c r="G21" s="7">
        <v>4</v>
      </c>
      <c r="H21" s="7">
        <v>8</v>
      </c>
      <c r="I21" s="7">
        <v>3</v>
      </c>
      <c r="J21" s="13">
        <v>2</v>
      </c>
      <c r="K21" s="40">
        <v>2</v>
      </c>
      <c r="L21" s="7">
        <v>309</v>
      </c>
    </row>
    <row r="22" spans="1:12" ht="11.25" customHeight="1" x14ac:dyDescent="0.2">
      <c r="A22" s="190" t="s">
        <v>208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12" s="66" customFormat="1" ht="11.25" customHeight="1" x14ac:dyDescent="0.2">
      <c r="A23" s="25">
        <v>1954</v>
      </c>
      <c r="B23" s="14">
        <v>71.3</v>
      </c>
      <c r="C23" s="14">
        <v>50.2</v>
      </c>
      <c r="D23" s="14">
        <v>56.1</v>
      </c>
      <c r="E23" s="14">
        <v>57.4</v>
      </c>
      <c r="F23" s="14">
        <v>59.3</v>
      </c>
      <c r="G23" s="14">
        <v>66.8</v>
      </c>
      <c r="H23" s="14">
        <v>58</v>
      </c>
      <c r="I23" s="14">
        <v>58.2</v>
      </c>
      <c r="J23" s="14">
        <v>75</v>
      </c>
      <c r="K23" s="14">
        <v>83.2</v>
      </c>
      <c r="L23" s="14">
        <v>60.694793303693359</v>
      </c>
    </row>
    <row r="24" spans="1:12" s="66" customFormat="1" ht="11.25" customHeight="1" x14ac:dyDescent="0.2">
      <c r="A24" s="6">
        <v>1960</v>
      </c>
      <c r="B24" s="14">
        <v>42.5</v>
      </c>
      <c r="C24" s="14">
        <v>44.3</v>
      </c>
      <c r="D24" s="14">
        <v>53.4</v>
      </c>
      <c r="E24" s="14">
        <v>60.1</v>
      </c>
      <c r="F24" s="14">
        <v>55.2</v>
      </c>
      <c r="G24" s="14">
        <v>67</v>
      </c>
      <c r="H24" s="14">
        <v>60.5</v>
      </c>
      <c r="I24" s="14">
        <v>71.7</v>
      </c>
      <c r="J24" s="14">
        <v>65.599999999999994</v>
      </c>
      <c r="K24" s="14">
        <v>149.9</v>
      </c>
      <c r="L24" s="14">
        <v>47.6</v>
      </c>
    </row>
    <row r="25" spans="1:12" ht="11.25" customHeight="1" x14ac:dyDescent="0.2">
      <c r="A25" s="6">
        <v>1970</v>
      </c>
      <c r="B25" s="14">
        <v>28.9</v>
      </c>
      <c r="C25" s="14">
        <v>35</v>
      </c>
      <c r="D25" s="14">
        <v>51</v>
      </c>
      <c r="E25" s="14">
        <v>59</v>
      </c>
      <c r="F25" s="14">
        <v>62.5</v>
      </c>
      <c r="G25" s="14">
        <v>64.3</v>
      </c>
      <c r="H25" s="14">
        <v>73.3</v>
      </c>
      <c r="I25" s="14">
        <v>59.6</v>
      </c>
      <c r="J25" s="14">
        <v>66.400000000000006</v>
      </c>
      <c r="K25" s="14">
        <v>95.9</v>
      </c>
      <c r="L25" s="14">
        <v>35.9</v>
      </c>
    </row>
    <row r="26" spans="1:12" ht="11.25" customHeight="1" x14ac:dyDescent="0.2">
      <c r="A26" s="6">
        <v>1980</v>
      </c>
      <c r="B26" s="14">
        <v>19.7</v>
      </c>
      <c r="C26" s="14">
        <v>21.4</v>
      </c>
      <c r="D26" s="14">
        <v>32</v>
      </c>
      <c r="E26" s="14">
        <v>46.7</v>
      </c>
      <c r="F26" s="14">
        <v>50.4</v>
      </c>
      <c r="G26" s="14">
        <v>46</v>
      </c>
      <c r="H26" s="14">
        <v>40.200000000000003</v>
      </c>
      <c r="I26" s="14">
        <v>34.299999999999997</v>
      </c>
      <c r="J26" s="14">
        <v>53.7</v>
      </c>
      <c r="K26" s="14">
        <v>39.799999999999997</v>
      </c>
      <c r="L26" s="14">
        <v>23.2</v>
      </c>
    </row>
    <row r="27" spans="1:12" ht="11.25" customHeight="1" x14ac:dyDescent="0.2">
      <c r="A27" s="6">
        <v>1990</v>
      </c>
      <c r="B27" s="41">
        <v>11.4</v>
      </c>
      <c r="C27" s="41">
        <v>13</v>
      </c>
      <c r="D27" s="41">
        <v>20.5</v>
      </c>
      <c r="E27" s="41">
        <v>29.6</v>
      </c>
      <c r="F27" s="41">
        <v>42.6</v>
      </c>
      <c r="G27" s="41">
        <v>42.2</v>
      </c>
      <c r="H27" s="41">
        <v>36.4</v>
      </c>
      <c r="I27" s="41">
        <v>41.9</v>
      </c>
      <c r="J27" s="41">
        <v>36.700000000000003</v>
      </c>
      <c r="K27" s="41">
        <v>33.6</v>
      </c>
      <c r="L27" s="41">
        <v>14.8</v>
      </c>
    </row>
    <row r="28" spans="1:12" ht="11.25" customHeight="1" x14ac:dyDescent="0.2">
      <c r="A28" s="6">
        <v>2000</v>
      </c>
      <c r="B28" s="41">
        <v>7.1903033623228101</v>
      </c>
      <c r="C28" s="41">
        <v>8.0865097989471675</v>
      </c>
      <c r="D28" s="41">
        <v>10.441944260607398</v>
      </c>
      <c r="E28" s="41">
        <v>16.713696548730194</v>
      </c>
      <c r="F28" s="41">
        <v>26.653504442250743</v>
      </c>
      <c r="G28" s="41">
        <v>25.717111770524234</v>
      </c>
      <c r="H28" s="41">
        <v>32.586558044806516</v>
      </c>
      <c r="I28" s="41">
        <v>33.613445378151262</v>
      </c>
      <c r="J28" s="41">
        <v>29.197080291970803</v>
      </c>
      <c r="K28" s="41">
        <v>20.689655172413794</v>
      </c>
      <c r="L28" s="41">
        <v>9.2215949260735481</v>
      </c>
    </row>
    <row r="29" spans="1:12" ht="11.25" customHeight="1" x14ac:dyDescent="0.2">
      <c r="A29" s="6">
        <v>2010</v>
      </c>
      <c r="B29" s="41">
        <v>4.1742882604005436</v>
      </c>
      <c r="C29" s="41">
        <v>4.9316373035847905</v>
      </c>
      <c r="D29" s="41">
        <v>5.2799271734182973</v>
      </c>
      <c r="E29" s="41">
        <v>11.688311688311689</v>
      </c>
      <c r="F29" s="41">
        <v>13.01775147928994</v>
      </c>
      <c r="G29" s="41">
        <v>14.510278113663846</v>
      </c>
      <c r="H29" s="41">
        <v>12.077294685990339</v>
      </c>
      <c r="I29" s="41">
        <v>25.751072961373392</v>
      </c>
      <c r="J29" s="41">
        <v>30.303030303030305</v>
      </c>
      <c r="K29" s="41">
        <v>37.5</v>
      </c>
      <c r="L29" s="41">
        <v>5.3246250069186916</v>
      </c>
    </row>
    <row r="30" spans="1:12" ht="11.25" customHeight="1" x14ac:dyDescent="0.2">
      <c r="A30" s="6">
        <v>2011</v>
      </c>
      <c r="B30" s="41">
        <v>4.0534564929003096</v>
      </c>
      <c r="C30" s="41">
        <v>4.453568073483873</v>
      </c>
      <c r="D30" s="41">
        <v>5.7915057915057915</v>
      </c>
      <c r="E30" s="41">
        <v>8.3747710023554038</v>
      </c>
      <c r="F30" s="41">
        <v>11.009174311926607</v>
      </c>
      <c r="G30" s="41">
        <v>11.124845488257108</v>
      </c>
      <c r="H30" s="41">
        <v>16.203703703703702</v>
      </c>
      <c r="I30" s="41">
        <v>4.2372881355932206</v>
      </c>
      <c r="J30" s="41">
        <v>23.622047244094489</v>
      </c>
      <c r="K30" s="41">
        <v>27.397260273972602</v>
      </c>
      <c r="L30" s="41">
        <v>4.9177162716214839</v>
      </c>
    </row>
    <row r="31" spans="1:12" ht="11.25" customHeight="1" x14ac:dyDescent="0.2">
      <c r="A31" s="6">
        <v>2012</v>
      </c>
      <c r="B31" s="41">
        <v>3.7565920967081659</v>
      </c>
      <c r="C31" s="41">
        <v>4.6529004211384324</v>
      </c>
      <c r="D31" s="41">
        <v>5.9245660881174897</v>
      </c>
      <c r="E31" s="41">
        <v>7.2276716572018582</v>
      </c>
      <c r="F31" s="41">
        <v>11.926058437686345</v>
      </c>
      <c r="G31" s="41">
        <v>13.580246913580247</v>
      </c>
      <c r="H31" s="41">
        <v>15.765765765765764</v>
      </c>
      <c r="I31" s="41">
        <v>9.1324200913241995</v>
      </c>
      <c r="J31" s="14" t="s">
        <v>34</v>
      </c>
      <c r="K31" s="41">
        <v>37.735849056603769</v>
      </c>
      <c r="L31" s="41">
        <v>4.852164087338954</v>
      </c>
    </row>
    <row r="32" spans="1:12" ht="11.25" customHeight="1" x14ac:dyDescent="0.2">
      <c r="A32" s="6">
        <v>2013</v>
      </c>
      <c r="B32" s="41">
        <v>4.5086761551959444</v>
      </c>
      <c r="C32" s="41">
        <v>4.4603659607347312</v>
      </c>
      <c r="D32" s="41">
        <v>5.5094083743007287</v>
      </c>
      <c r="E32" s="41">
        <v>6.8614993646759848</v>
      </c>
      <c r="F32" s="41">
        <v>8.9928057553956826</v>
      </c>
      <c r="G32" s="41">
        <v>14.218009478672984</v>
      </c>
      <c r="H32" s="41">
        <v>27.713625866050808</v>
      </c>
      <c r="I32" s="41">
        <v>25</v>
      </c>
      <c r="J32" s="14">
        <v>16.129032258064516</v>
      </c>
      <c r="K32" s="41">
        <v>21.12676056338028</v>
      </c>
      <c r="L32" s="41">
        <v>5.1190113768336545</v>
      </c>
    </row>
    <row r="33" spans="1:12" ht="11.25" customHeight="1" x14ac:dyDescent="0.2">
      <c r="A33" s="6">
        <v>2014</v>
      </c>
      <c r="B33" s="41">
        <v>3.6014690202582633</v>
      </c>
      <c r="C33" s="41">
        <v>4.7050801227412204</v>
      </c>
      <c r="D33" s="41">
        <v>4.7275641025641022</v>
      </c>
      <c r="E33" s="41">
        <v>7.7248940941938704</v>
      </c>
      <c r="F33" s="41">
        <v>13.333333333333334</v>
      </c>
      <c r="G33" s="41">
        <v>6.9044879171461444</v>
      </c>
      <c r="H33" s="41">
        <v>11.061946902654867</v>
      </c>
      <c r="I33" s="41">
        <v>8</v>
      </c>
      <c r="J33" s="14" t="s">
        <v>34</v>
      </c>
      <c r="K33" s="52">
        <v>41.666666666666664</v>
      </c>
      <c r="L33" s="41">
        <v>4.6005900994426838</v>
      </c>
    </row>
    <row r="34" spans="1:12" ht="11.25" customHeight="1" x14ac:dyDescent="0.2">
      <c r="A34" s="6">
        <v>2015</v>
      </c>
      <c r="B34" s="41">
        <v>3.5709251515293898</v>
      </c>
      <c r="C34" s="41">
        <v>3.8928946210351714</v>
      </c>
      <c r="D34" s="41">
        <v>4.7603679199612721</v>
      </c>
      <c r="E34" s="41">
        <v>6.76730869338886</v>
      </c>
      <c r="F34" s="41">
        <v>7.1174377224199281</v>
      </c>
      <c r="G34" s="41">
        <v>13.071895424836601</v>
      </c>
      <c r="H34" s="41">
        <v>2.4390243902439024</v>
      </c>
      <c r="I34" s="41">
        <v>8.4033613445378155</v>
      </c>
      <c r="J34" s="14">
        <v>23.622047244094489</v>
      </c>
      <c r="K34" s="52">
        <v>24.793388429752067</v>
      </c>
      <c r="L34" s="41">
        <v>4.1771185516414002</v>
      </c>
    </row>
    <row r="35" spans="1:12" ht="11.25" customHeight="1" x14ac:dyDescent="0.2">
      <c r="A35" s="6">
        <v>2016</v>
      </c>
      <c r="B35" s="41">
        <v>3.7421369208870932</v>
      </c>
      <c r="C35" s="41">
        <v>3.2821668932135397</v>
      </c>
      <c r="D35" s="41">
        <v>3.9971220721080822</v>
      </c>
      <c r="E35" s="41">
        <v>5.7377049180327866</v>
      </c>
      <c r="F35" s="41">
        <v>8.5078534031413611</v>
      </c>
      <c r="G35" s="41">
        <v>13.333333333333334</v>
      </c>
      <c r="H35" s="41">
        <v>9.6618357487922708</v>
      </c>
      <c r="I35" s="41">
        <v>17.391304347826086</v>
      </c>
      <c r="J35" s="14" t="s">
        <v>34</v>
      </c>
      <c r="K35" s="52">
        <v>31.746031746031743</v>
      </c>
      <c r="L35" s="41">
        <v>3.9543105208299756</v>
      </c>
    </row>
    <row r="36" spans="1:12" ht="11.25" customHeight="1" x14ac:dyDescent="0.2">
      <c r="A36" s="6">
        <v>2017</v>
      </c>
      <c r="B36" s="41">
        <v>2.8447161161396499</v>
      </c>
      <c r="C36" s="41">
        <v>3.2389756739431155</v>
      </c>
      <c r="D36" s="41">
        <v>4.5500902173060327</v>
      </c>
      <c r="E36" s="41">
        <v>4.6626439934174444</v>
      </c>
      <c r="F36" s="41">
        <v>9.4530722484807566</v>
      </c>
      <c r="G36" s="41">
        <v>14.265335235378032</v>
      </c>
      <c r="H36" s="41">
        <v>15.151515151515152</v>
      </c>
      <c r="I36" s="41">
        <v>5.2356020942408383</v>
      </c>
      <c r="J36" s="14">
        <v>33.898305084745765</v>
      </c>
      <c r="K36" s="52">
        <v>40.650406504065039</v>
      </c>
      <c r="L36" s="41">
        <v>3.625364447404916</v>
      </c>
    </row>
    <row r="37" spans="1:12" ht="11.25" customHeight="1" x14ac:dyDescent="0.2">
      <c r="A37" s="6">
        <v>2018</v>
      </c>
      <c r="B37" s="41">
        <v>2.809393459155741</v>
      </c>
      <c r="C37" s="41">
        <v>2.7111291853056798</v>
      </c>
      <c r="D37" s="41">
        <v>3.9879547489216245</v>
      </c>
      <c r="E37" s="41">
        <v>4.6229413464316673</v>
      </c>
      <c r="F37" s="41">
        <v>6.9735006973500697</v>
      </c>
      <c r="G37" s="41">
        <v>16.717325227963524</v>
      </c>
      <c r="H37" s="41">
        <v>15.748031496062993</v>
      </c>
      <c r="I37" s="41">
        <v>23.148148148148145</v>
      </c>
      <c r="J37" s="41">
        <v>19.607843137254903</v>
      </c>
      <c r="K37" s="41">
        <v>70.175438596491219</v>
      </c>
      <c r="L37" s="41">
        <v>3.385036801140223</v>
      </c>
    </row>
    <row r="38" spans="1:12" ht="11.25" customHeight="1" x14ac:dyDescent="0.2">
      <c r="A38" s="6">
        <v>2019</v>
      </c>
      <c r="B38" s="41">
        <v>2.8525541146295272</v>
      </c>
      <c r="C38" s="41">
        <v>3.1940197077811758</v>
      </c>
      <c r="D38" s="41">
        <v>4.4221447401989957</v>
      </c>
      <c r="E38" s="41">
        <v>8.1713158636235566</v>
      </c>
      <c r="F38" s="41">
        <v>10.3397341211226</v>
      </c>
      <c r="G38" s="41">
        <v>10.622154779969652</v>
      </c>
      <c r="H38" s="41">
        <v>25.936599423631126</v>
      </c>
      <c r="I38" s="41">
        <v>17.857142857142858</v>
      </c>
      <c r="J38" s="41">
        <v>36.697247706422019</v>
      </c>
      <c r="K38" s="41">
        <v>39.603960396039604</v>
      </c>
      <c r="L38" s="41">
        <v>3.7559001266915564</v>
      </c>
    </row>
    <row r="39" spans="1:12" ht="11.25" customHeight="1" x14ac:dyDescent="0.2">
      <c r="A39" s="6">
        <v>2020</v>
      </c>
      <c r="B39" s="41">
        <v>2.6981136464075548</v>
      </c>
      <c r="C39" s="41">
        <v>3.2452325192372031</v>
      </c>
      <c r="D39" s="41">
        <v>4.1149006884545383</v>
      </c>
      <c r="E39" s="41">
        <v>6.3147259408941645</v>
      </c>
      <c r="F39" s="41">
        <v>8.3507306889352808</v>
      </c>
      <c r="G39" s="41">
        <v>5.9435364041604748</v>
      </c>
      <c r="H39" s="41">
        <v>15.015015015015015</v>
      </c>
      <c r="I39" s="41">
        <v>14.285714285714285</v>
      </c>
      <c r="J39" s="41">
        <v>21.276595744680851</v>
      </c>
      <c r="K39" s="41">
        <v>26.785714285714285</v>
      </c>
      <c r="L39" s="41">
        <v>3.4546990404817084</v>
      </c>
    </row>
    <row r="40" spans="1:12" ht="11.25" customHeight="1" x14ac:dyDescent="0.2">
      <c r="A40" s="6">
        <v>2021</v>
      </c>
      <c r="B40" s="41">
        <v>2.8504122497055357</v>
      </c>
      <c r="C40" s="41">
        <v>2.9747311300709356</v>
      </c>
      <c r="D40" s="41">
        <v>3.0933415822442192</v>
      </c>
      <c r="E40" s="41">
        <v>6.8359375</v>
      </c>
      <c r="F40" s="41">
        <v>6.8775790921595599</v>
      </c>
      <c r="G40" s="41">
        <v>5.6980056980056979</v>
      </c>
      <c r="H40" s="41">
        <v>20.779220779220779</v>
      </c>
      <c r="I40" s="41">
        <v>13.761467889908257</v>
      </c>
      <c r="J40" s="41">
        <v>18.691588785046729</v>
      </c>
      <c r="K40" s="41">
        <v>19.047619047619051</v>
      </c>
      <c r="L40" s="41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3"/>
      <headerFooter alignWithMargins="0"/>
    </customSheetView>
  </customSheetViews>
  <mergeCells count="4">
    <mergeCell ref="A2:A3"/>
    <mergeCell ref="B2:K2"/>
    <mergeCell ref="L2:L3"/>
    <mergeCell ref="A22:L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4" width="8.33203125" style="3" customWidth="1"/>
    <col min="5" max="7" width="8.88671875" style="3" customWidth="1"/>
    <col min="8" max="10" width="8.33203125" style="3" customWidth="1"/>
    <col min="11" max="16384" width="9.109375" style="3"/>
  </cols>
  <sheetData>
    <row r="1" spans="1:10" ht="20.100000000000001" customHeight="1" thickBot="1" x14ac:dyDescent="0.25">
      <c r="A1" s="21" t="s">
        <v>87</v>
      </c>
    </row>
    <row r="2" spans="1:10" ht="24.9" customHeight="1" x14ac:dyDescent="0.2">
      <c r="A2" s="149" t="s">
        <v>88</v>
      </c>
      <c r="B2" s="151" t="s">
        <v>89</v>
      </c>
      <c r="C2" s="151"/>
      <c r="D2" s="151"/>
      <c r="E2" s="151" t="s">
        <v>90</v>
      </c>
      <c r="F2" s="152"/>
      <c r="G2" s="152"/>
      <c r="H2" s="151" t="s">
        <v>91</v>
      </c>
      <c r="I2" s="152"/>
      <c r="J2" s="153"/>
    </row>
    <row r="3" spans="1:10" ht="20.100000000000001" customHeight="1" x14ac:dyDescent="0.2">
      <c r="A3" s="150"/>
      <c r="B3" s="4" t="s">
        <v>92</v>
      </c>
      <c r="C3" s="4" t="s">
        <v>93</v>
      </c>
      <c r="D3" s="4" t="s">
        <v>94</v>
      </c>
      <c r="E3" s="4" t="s">
        <v>92</v>
      </c>
      <c r="F3" s="4" t="s">
        <v>93</v>
      </c>
      <c r="G3" s="4" t="s">
        <v>94</v>
      </c>
      <c r="H3" s="4" t="s">
        <v>92</v>
      </c>
      <c r="I3" s="4" t="s">
        <v>93</v>
      </c>
      <c r="J3" s="5" t="s">
        <v>94</v>
      </c>
    </row>
    <row r="4" spans="1:10" ht="11.25" customHeight="1" x14ac:dyDescent="0.2">
      <c r="A4" s="6">
        <v>1949</v>
      </c>
      <c r="B4" s="7">
        <v>54545</v>
      </c>
      <c r="C4" s="7">
        <v>51173</v>
      </c>
      <c r="D4" s="7">
        <v>105718</v>
      </c>
      <c r="E4" s="46">
        <v>12.265969484957463</v>
      </c>
      <c r="F4" s="46">
        <v>10.657043055303625</v>
      </c>
      <c r="G4" s="46">
        <v>11.43</v>
      </c>
      <c r="H4" s="9">
        <v>47.56</v>
      </c>
      <c r="I4" s="9">
        <v>52.02</v>
      </c>
      <c r="J4" s="9">
        <v>49.87</v>
      </c>
    </row>
    <row r="5" spans="1:10" ht="11.25" customHeight="1" x14ac:dyDescent="0.2">
      <c r="A5" s="6">
        <v>1960</v>
      </c>
      <c r="B5" s="7">
        <v>51667</v>
      </c>
      <c r="C5" s="7">
        <v>49858</v>
      </c>
      <c r="D5" s="7">
        <v>101525</v>
      </c>
      <c r="E5" s="46">
        <v>10.727968234898631</v>
      </c>
      <c r="F5" s="46">
        <v>9.6485510724138681</v>
      </c>
      <c r="G5" s="46">
        <v>10.17</v>
      </c>
      <c r="H5" s="9">
        <v>60.04</v>
      </c>
      <c r="I5" s="9">
        <v>64.5</v>
      </c>
      <c r="J5" s="9">
        <v>62.24</v>
      </c>
    </row>
    <row r="6" spans="1:10" ht="11.25" customHeight="1" x14ac:dyDescent="0.2">
      <c r="A6" s="6">
        <v>1970</v>
      </c>
      <c r="B6" s="7">
        <v>62545</v>
      </c>
      <c r="C6" s="7">
        <v>57652</v>
      </c>
      <c r="D6" s="7">
        <v>120197</v>
      </c>
      <c r="E6" s="46">
        <v>12.480143412401844</v>
      </c>
      <c r="F6" s="46">
        <v>10.823924605766539</v>
      </c>
      <c r="G6" s="46">
        <v>11.63</v>
      </c>
      <c r="H6" s="9">
        <v>62.95</v>
      </c>
      <c r="I6" s="9">
        <v>68.45</v>
      </c>
      <c r="J6" s="9">
        <v>65.59</v>
      </c>
    </row>
    <row r="7" spans="1:10" ht="11.25" customHeight="1" x14ac:dyDescent="0.2">
      <c r="A7" s="6">
        <v>1980</v>
      </c>
      <c r="B7" s="7">
        <v>76729</v>
      </c>
      <c r="C7" s="7">
        <v>68626</v>
      </c>
      <c r="D7" s="7">
        <v>145355</v>
      </c>
      <c r="E7" s="46">
        <v>14.788561102243042</v>
      </c>
      <c r="F7" s="46">
        <v>12.426123359504013</v>
      </c>
      <c r="G7" s="46">
        <v>13.57</v>
      </c>
      <c r="H7" s="9">
        <v>64.87</v>
      </c>
      <c r="I7" s="9">
        <v>70.86</v>
      </c>
      <c r="J7" s="9">
        <v>67.69</v>
      </c>
    </row>
    <row r="8" spans="1:10" ht="11.25" customHeight="1" x14ac:dyDescent="0.2">
      <c r="A8" s="6">
        <v>1990</v>
      </c>
      <c r="B8" s="7">
        <v>76936</v>
      </c>
      <c r="C8" s="7">
        <v>68724</v>
      </c>
      <c r="D8" s="7">
        <v>145660</v>
      </c>
      <c r="E8" s="46">
        <v>15.44165147445843</v>
      </c>
      <c r="F8" s="46">
        <v>12.746449306200573</v>
      </c>
      <c r="G8" s="46">
        <v>14.040887958527703</v>
      </c>
      <c r="H8" s="9">
        <v>64.75</v>
      </c>
      <c r="I8" s="9">
        <v>72.41</v>
      </c>
      <c r="J8" s="9">
        <v>68.36</v>
      </c>
    </row>
    <row r="9" spans="1:10" ht="11.25" customHeight="1" x14ac:dyDescent="0.2">
      <c r="A9" s="6">
        <v>2000</v>
      </c>
      <c r="B9" s="7">
        <v>70475</v>
      </c>
      <c r="C9" s="7">
        <v>65126</v>
      </c>
      <c r="D9" s="7">
        <v>135601</v>
      </c>
      <c r="E9" s="46">
        <v>14.506691864637078</v>
      </c>
      <c r="F9" s="46">
        <v>12.166561981351757</v>
      </c>
      <c r="G9" s="46">
        <v>13.27993227272758</v>
      </c>
      <c r="H9" s="9">
        <v>65.989999999999995</v>
      </c>
      <c r="I9" s="9">
        <v>74.03</v>
      </c>
      <c r="J9" s="9">
        <v>69.849999999999994</v>
      </c>
    </row>
    <row r="10" spans="1:10" ht="11.25" customHeight="1" x14ac:dyDescent="0.2">
      <c r="A10" s="6">
        <v>2010</v>
      </c>
      <c r="B10" s="7">
        <v>65137</v>
      </c>
      <c r="C10" s="7">
        <v>65319</v>
      </c>
      <c r="D10" s="7">
        <v>130456</v>
      </c>
      <c r="E10" s="46">
        <v>13.711896502200183</v>
      </c>
      <c r="F10" s="46">
        <v>12.442608968549644</v>
      </c>
      <c r="G10" s="46">
        <v>13.045569995189011</v>
      </c>
      <c r="H10" s="9">
        <v>68.489999999999995</v>
      </c>
      <c r="I10" s="9">
        <v>76.41</v>
      </c>
      <c r="J10" s="9">
        <v>72.459999999999994</v>
      </c>
    </row>
    <row r="11" spans="1:10" ht="11.25" customHeight="1" x14ac:dyDescent="0.2">
      <c r="A11" s="6">
        <v>2011</v>
      </c>
      <c r="B11" s="7">
        <v>63883</v>
      </c>
      <c r="C11" s="7">
        <v>64912</v>
      </c>
      <c r="D11" s="7">
        <v>128795</v>
      </c>
      <c r="E11" s="23">
        <v>13.483648835828772</v>
      </c>
      <c r="F11" s="23">
        <v>12.402190788767259</v>
      </c>
      <c r="G11" s="23">
        <v>12.916018103785738</v>
      </c>
      <c r="H11" s="9">
        <v>68.819807126307225</v>
      </c>
      <c r="I11" s="9">
        <v>76.486720073948547</v>
      </c>
      <c r="J11" s="9">
        <v>72.684041743667791</v>
      </c>
    </row>
    <row r="12" spans="1:10" ht="11.25" customHeight="1" x14ac:dyDescent="0.2">
      <c r="A12" s="6">
        <v>2012</v>
      </c>
      <c r="B12" s="7">
        <v>63504</v>
      </c>
      <c r="C12" s="7">
        <v>65936</v>
      </c>
      <c r="D12" s="7">
        <v>129440</v>
      </c>
      <c r="E12" s="23">
        <v>13.453355124277339</v>
      </c>
      <c r="F12" s="23">
        <v>12.679873201267988</v>
      </c>
      <c r="G12" s="23">
        <v>13.047911610882325</v>
      </c>
      <c r="H12" s="9">
        <v>69.173283777186327</v>
      </c>
      <c r="I12" s="9">
        <v>76.858707192040526</v>
      </c>
      <c r="J12" s="9">
        <v>73.088348231876438</v>
      </c>
    </row>
    <row r="13" spans="1:10" ht="11.25" customHeight="1" x14ac:dyDescent="0.2">
      <c r="A13" s="6">
        <v>2013</v>
      </c>
      <c r="B13" s="7">
        <v>61894</v>
      </c>
      <c r="C13" s="7">
        <v>64884</v>
      </c>
      <c r="D13" s="7">
        <v>126778</v>
      </c>
      <c r="E13" s="23">
        <v>13.141891834505673</v>
      </c>
      <c r="F13" s="23">
        <v>12.517629564092902</v>
      </c>
      <c r="G13" s="23">
        <v>12.814814069812323</v>
      </c>
      <c r="H13" s="9">
        <v>69.608347876672482</v>
      </c>
      <c r="I13" s="9">
        <v>77.060276801676835</v>
      </c>
      <c r="J13" s="9">
        <v>73.422488325129365</v>
      </c>
    </row>
    <row r="14" spans="1:10" ht="11.25" customHeight="1" x14ac:dyDescent="0.2">
      <c r="A14" s="6">
        <v>2014</v>
      </c>
      <c r="B14" s="7">
        <v>61992</v>
      </c>
      <c r="C14" s="7">
        <v>64316</v>
      </c>
      <c r="D14" s="7">
        <v>126308</v>
      </c>
      <c r="E14" s="23">
        <v>13.190951967035387</v>
      </c>
      <c r="F14" s="23">
        <v>12.447736865727364</v>
      </c>
      <c r="G14" s="23">
        <v>12.801744251336954</v>
      </c>
      <c r="H14" s="9">
        <v>69.65593843771174</v>
      </c>
      <c r="I14" s="9">
        <v>77.153292389022781</v>
      </c>
      <c r="J14" s="9">
        <v>73.473741300543935</v>
      </c>
    </row>
    <row r="15" spans="1:10" ht="11.25" customHeight="1" x14ac:dyDescent="0.2">
      <c r="A15" s="6">
        <v>2015</v>
      </c>
      <c r="B15" s="10">
        <v>63545</v>
      </c>
      <c r="C15" s="10">
        <v>68152</v>
      </c>
      <c r="D15" s="10">
        <v>131697</v>
      </c>
      <c r="E15" s="23">
        <v>13.542835063421899</v>
      </c>
      <c r="F15" s="23">
        <v>13.231139772454371</v>
      </c>
      <c r="G15" s="23">
        <v>13.379724206819283</v>
      </c>
      <c r="H15" s="9">
        <v>70.020558835104296</v>
      </c>
      <c r="I15" s="9">
        <v>77.432650545838712</v>
      </c>
      <c r="J15" s="9">
        <v>73.856831489174269</v>
      </c>
    </row>
    <row r="16" spans="1:10" ht="11.25" customHeight="1" x14ac:dyDescent="0.2">
      <c r="A16" s="6">
        <v>2016</v>
      </c>
      <c r="B16" s="10">
        <v>62658</v>
      </c>
      <c r="C16" s="10">
        <v>64395</v>
      </c>
      <c r="D16" s="10">
        <v>127053</v>
      </c>
      <c r="E16" s="23">
        <v>13.383013965469186</v>
      </c>
      <c r="F16" s="23">
        <v>12.547451169283324</v>
      </c>
      <c r="G16" s="23">
        <v>12.946067071577069</v>
      </c>
      <c r="H16" s="9">
        <v>70.088128721247628</v>
      </c>
      <c r="I16" s="9">
        <v>77.520894479385049</v>
      </c>
      <c r="J16" s="9">
        <v>73.855646164260634</v>
      </c>
    </row>
    <row r="17" spans="1:10" ht="11.25" customHeight="1" x14ac:dyDescent="0.2">
      <c r="A17" s="6">
        <v>2017</v>
      </c>
      <c r="B17" s="10">
        <v>64025</v>
      </c>
      <c r="C17" s="10">
        <v>67649</v>
      </c>
      <c r="D17" s="10">
        <v>131674</v>
      </c>
      <c r="E17" s="23">
        <v>13.699739581912405</v>
      </c>
      <c r="F17" s="23">
        <v>13.226853470790365</v>
      </c>
      <c r="G17" s="23">
        <v>13.452641743953748</v>
      </c>
      <c r="H17" s="9">
        <v>70.396785228923562</v>
      </c>
      <c r="I17" s="9">
        <v>77.769739079015451</v>
      </c>
      <c r="J17" s="9">
        <v>74.184844526135109</v>
      </c>
    </row>
    <row r="18" spans="1:10" ht="11.25" customHeight="1" x14ac:dyDescent="0.2">
      <c r="A18" s="6">
        <v>2018</v>
      </c>
      <c r="B18" s="10">
        <v>64016</v>
      </c>
      <c r="C18" s="10">
        <v>67029</v>
      </c>
      <c r="D18" s="10">
        <v>131045</v>
      </c>
      <c r="E18" s="46">
        <v>13.69703714061084</v>
      </c>
      <c r="F18" s="102">
        <v>13.138170217403406</v>
      </c>
      <c r="G18" s="102">
        <v>13.405365327533293</v>
      </c>
      <c r="H18" s="9">
        <v>70.444460067491562</v>
      </c>
      <c r="I18" s="9">
        <v>77.95859939129916</v>
      </c>
      <c r="J18" s="9">
        <v>74.288119295460788</v>
      </c>
    </row>
    <row r="19" spans="1:10" ht="11.25" customHeight="1" x14ac:dyDescent="0.2">
      <c r="A19" s="6">
        <v>2019</v>
      </c>
      <c r="B19" s="10">
        <v>62843</v>
      </c>
      <c r="C19" s="10">
        <v>66760</v>
      </c>
      <c r="D19" s="10">
        <v>129603</v>
      </c>
      <c r="E19" s="46">
        <v>13.432855122436958</v>
      </c>
      <c r="F19" s="102">
        <v>13.108611106720412</v>
      </c>
      <c r="G19" s="102">
        <v>13.263855265214165</v>
      </c>
      <c r="H19" s="9">
        <v>70.584475321905487</v>
      </c>
      <c r="I19" s="9">
        <v>78.062226616334115</v>
      </c>
      <c r="J19" s="9">
        <v>74.436655477099976</v>
      </c>
    </row>
    <row r="20" spans="1:10" ht="11.25" customHeight="1" x14ac:dyDescent="0.2">
      <c r="A20" s="6">
        <v>2020</v>
      </c>
      <c r="B20" s="10">
        <v>68661</v>
      </c>
      <c r="C20" s="10">
        <v>72341</v>
      </c>
      <c r="D20" s="10">
        <v>141002</v>
      </c>
      <c r="E20" s="46">
        <v>14.695357225104937</v>
      </c>
      <c r="F20" s="102">
        <v>14.24636416504049</v>
      </c>
      <c r="G20" s="102">
        <v>14.461522588013782</v>
      </c>
      <c r="H20" s="9">
        <v>70.928806596352189</v>
      </c>
      <c r="I20" s="9">
        <v>78.081243606403277</v>
      </c>
      <c r="J20" s="9">
        <v>74.598728915748111</v>
      </c>
    </row>
    <row r="21" spans="1:10" ht="11.25" customHeight="1" x14ac:dyDescent="0.2">
      <c r="A21" s="6">
        <v>2021</v>
      </c>
      <c r="B21" s="10">
        <v>77099</v>
      </c>
      <c r="C21" s="10">
        <v>78522</v>
      </c>
      <c r="D21" s="10">
        <v>155621</v>
      </c>
      <c r="E21" s="46">
        <v>16.564989044083532</v>
      </c>
      <c r="F21" s="102">
        <v>15.531821274275147</v>
      </c>
      <c r="G21" s="102">
        <v>16.027059418071737</v>
      </c>
      <c r="H21" s="9">
        <v>70.462514432494842</v>
      </c>
      <c r="I21" s="9">
        <v>77.423125907435235</v>
      </c>
      <c r="J21" s="9">
        <v>73.974916613646442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2"/>
      <headerFooter alignWithMargins="0"/>
    </customSheetView>
    <customSheetView guid="{93AA3BF1-B70A-48EF-92C1-913FAAF7349E}">
      <selection activeCell="K1" sqref="K1"/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3"/>
      <headerFooter alignWithMargins="0"/>
    </customSheetView>
  </customSheetViews>
  <mergeCells count="4">
    <mergeCell ref="A2:A3"/>
    <mergeCell ref="B2:D2"/>
    <mergeCell ref="H2:J2"/>
    <mergeCell ref="E2:G2"/>
  </mergeCells>
  <phoneticPr fontId="0" type="noConversion"/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10" width="7" style="3" customWidth="1"/>
    <col min="11" max="12" width="7.88671875" style="3" customWidth="1"/>
    <col min="13" max="16384" width="9.109375" style="3"/>
  </cols>
  <sheetData>
    <row r="1" spans="1:12" s="114" customFormat="1" ht="20.100000000000001" customHeight="1" thickBot="1" x14ac:dyDescent="0.3">
      <c r="A1" s="21" t="s">
        <v>209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19" customFormat="1" ht="15" customHeight="1" x14ac:dyDescent="0.2">
      <c r="A2" s="165" t="s">
        <v>88</v>
      </c>
      <c r="B2" s="139" t="s">
        <v>65</v>
      </c>
      <c r="C2" s="139" t="s">
        <v>66</v>
      </c>
      <c r="D2" s="139" t="s">
        <v>6</v>
      </c>
      <c r="E2" s="139" t="s">
        <v>7</v>
      </c>
      <c r="F2" s="139" t="s">
        <v>8</v>
      </c>
      <c r="G2" s="139" t="s">
        <v>9</v>
      </c>
      <c r="H2" s="139" t="s">
        <v>10</v>
      </c>
      <c r="I2" s="139" t="s">
        <v>11</v>
      </c>
      <c r="J2" s="139" t="s">
        <v>67</v>
      </c>
      <c r="K2" s="186" t="s">
        <v>210</v>
      </c>
      <c r="L2" s="183" t="s">
        <v>112</v>
      </c>
    </row>
    <row r="3" spans="1:12" ht="15" customHeight="1" x14ac:dyDescent="0.2">
      <c r="A3" s="166"/>
      <c r="B3" s="171" t="s">
        <v>124</v>
      </c>
      <c r="C3" s="192"/>
      <c r="D3" s="192"/>
      <c r="E3" s="192"/>
      <c r="F3" s="192"/>
      <c r="G3" s="192"/>
      <c r="H3" s="192"/>
      <c r="I3" s="192"/>
      <c r="J3" s="155"/>
      <c r="K3" s="188"/>
      <c r="L3" s="191"/>
    </row>
    <row r="4" spans="1:12" ht="11.25" customHeight="1" x14ac:dyDescent="0.2">
      <c r="A4" s="6">
        <v>1954</v>
      </c>
      <c r="B4" s="7">
        <v>120</v>
      </c>
      <c r="C4" s="7">
        <v>1081</v>
      </c>
      <c r="D4" s="7">
        <v>4178</v>
      </c>
      <c r="E4" s="7">
        <v>3346</v>
      </c>
      <c r="F4" s="7">
        <v>2356</v>
      </c>
      <c r="G4" s="7">
        <v>893</v>
      </c>
      <c r="H4" s="7">
        <v>545</v>
      </c>
      <c r="I4" s="7">
        <v>56</v>
      </c>
      <c r="J4" s="7">
        <v>2</v>
      </c>
      <c r="K4" s="7">
        <v>979</v>
      </c>
      <c r="L4" s="7">
        <v>13556</v>
      </c>
    </row>
    <row r="5" spans="1:12" ht="11.25" customHeight="1" x14ac:dyDescent="0.2">
      <c r="A5" s="6">
        <v>1960</v>
      </c>
      <c r="B5" s="7">
        <v>132</v>
      </c>
      <c r="C5" s="7">
        <v>846</v>
      </c>
      <c r="D5" s="7">
        <v>2455</v>
      </c>
      <c r="E5" s="7">
        <v>1692</v>
      </c>
      <c r="F5" s="7">
        <v>1035</v>
      </c>
      <c r="G5" s="7">
        <v>595</v>
      </c>
      <c r="H5" s="7">
        <v>132</v>
      </c>
      <c r="I5" s="7">
        <v>30</v>
      </c>
      <c r="J5" s="7">
        <v>3</v>
      </c>
      <c r="K5" s="7">
        <v>56</v>
      </c>
      <c r="L5" s="7">
        <v>6976</v>
      </c>
    </row>
    <row r="6" spans="1:12" ht="11.25" customHeight="1" x14ac:dyDescent="0.2">
      <c r="A6" s="6">
        <v>1970</v>
      </c>
      <c r="B6" s="7">
        <v>109</v>
      </c>
      <c r="C6" s="7">
        <v>680</v>
      </c>
      <c r="D6" s="7">
        <v>1939</v>
      </c>
      <c r="E6" s="7">
        <v>1432</v>
      </c>
      <c r="F6" s="7">
        <v>814</v>
      </c>
      <c r="G6" s="7">
        <v>331</v>
      </c>
      <c r="H6" s="7">
        <v>118</v>
      </c>
      <c r="I6" s="7">
        <v>7</v>
      </c>
      <c r="J6" s="7">
        <v>1</v>
      </c>
      <c r="K6" s="7">
        <v>18</v>
      </c>
      <c r="L6" s="7">
        <v>5449</v>
      </c>
    </row>
    <row r="7" spans="1:12" ht="11.25" customHeight="1" x14ac:dyDescent="0.2">
      <c r="A7" s="6">
        <v>1980</v>
      </c>
      <c r="B7" s="7">
        <v>82</v>
      </c>
      <c r="C7" s="7">
        <v>467</v>
      </c>
      <c r="D7" s="7">
        <v>1231</v>
      </c>
      <c r="E7" s="7">
        <v>943</v>
      </c>
      <c r="F7" s="7">
        <v>464</v>
      </c>
      <c r="G7" s="7">
        <v>198</v>
      </c>
      <c r="H7" s="7">
        <v>52</v>
      </c>
      <c r="I7" s="7">
        <v>6</v>
      </c>
      <c r="J7" s="13" t="s">
        <v>34</v>
      </c>
      <c r="K7" s="13" t="s">
        <v>34</v>
      </c>
      <c r="L7" s="7">
        <v>3443</v>
      </c>
    </row>
    <row r="8" spans="1:12" ht="11.25" customHeight="1" x14ac:dyDescent="0.2">
      <c r="A8" s="6">
        <v>1990</v>
      </c>
      <c r="B8" s="7">
        <v>50</v>
      </c>
      <c r="C8" s="7">
        <v>213</v>
      </c>
      <c r="D8" s="7">
        <v>587</v>
      </c>
      <c r="E8" s="7">
        <v>456</v>
      </c>
      <c r="F8" s="7">
        <v>324</v>
      </c>
      <c r="G8" s="7">
        <v>203</v>
      </c>
      <c r="H8" s="7">
        <v>27</v>
      </c>
      <c r="I8" s="7">
        <v>3</v>
      </c>
      <c r="J8" s="13" t="s">
        <v>34</v>
      </c>
      <c r="K8" s="13" t="s">
        <v>34</v>
      </c>
      <c r="L8" s="7">
        <v>1863</v>
      </c>
    </row>
    <row r="9" spans="1:12" ht="11.25" customHeight="1" x14ac:dyDescent="0.2">
      <c r="A9" s="6">
        <v>2000</v>
      </c>
      <c r="B9" s="7">
        <v>18</v>
      </c>
      <c r="C9" s="7">
        <v>85</v>
      </c>
      <c r="D9" s="7">
        <v>212</v>
      </c>
      <c r="E9" s="7">
        <v>271</v>
      </c>
      <c r="F9" s="7">
        <v>200</v>
      </c>
      <c r="G9" s="7">
        <v>98</v>
      </c>
      <c r="H9" s="7">
        <v>15</v>
      </c>
      <c r="I9" s="7">
        <v>1</v>
      </c>
      <c r="J9" s="13" t="s">
        <v>34</v>
      </c>
      <c r="K9" s="13" t="s">
        <v>34</v>
      </c>
      <c r="L9" s="7">
        <v>900</v>
      </c>
    </row>
    <row r="10" spans="1:12" s="45" customFormat="1" ht="11.25" customHeight="1" x14ac:dyDescent="0.2">
      <c r="A10" s="6">
        <v>2010</v>
      </c>
      <c r="B10" s="7">
        <v>5</v>
      </c>
      <c r="C10" s="7">
        <v>28</v>
      </c>
      <c r="D10" s="7">
        <v>71</v>
      </c>
      <c r="E10" s="7">
        <v>107</v>
      </c>
      <c r="F10" s="7">
        <v>167</v>
      </c>
      <c r="G10" s="7">
        <v>76</v>
      </c>
      <c r="H10" s="7">
        <v>26</v>
      </c>
      <c r="I10" s="13" t="s">
        <v>34</v>
      </c>
      <c r="J10" s="13" t="s">
        <v>34</v>
      </c>
      <c r="K10" s="7">
        <v>1</v>
      </c>
      <c r="L10" s="7">
        <v>481</v>
      </c>
    </row>
    <row r="11" spans="1:12" s="45" customFormat="1" ht="11.25" customHeight="1" x14ac:dyDescent="0.2">
      <c r="A11" s="6">
        <v>2011</v>
      </c>
      <c r="B11" s="7">
        <v>10</v>
      </c>
      <c r="C11" s="7">
        <v>39</v>
      </c>
      <c r="D11" s="7">
        <v>73</v>
      </c>
      <c r="E11" s="7">
        <v>102</v>
      </c>
      <c r="F11" s="7">
        <v>110</v>
      </c>
      <c r="G11" s="7">
        <v>72</v>
      </c>
      <c r="H11" s="7">
        <v>26</v>
      </c>
      <c r="I11" s="13" t="s">
        <v>34</v>
      </c>
      <c r="J11" s="13" t="s">
        <v>34</v>
      </c>
      <c r="K11" s="7">
        <v>1</v>
      </c>
      <c r="L11" s="7">
        <v>433</v>
      </c>
    </row>
    <row r="12" spans="1:12" s="45" customFormat="1" ht="11.25" customHeight="1" x14ac:dyDescent="0.2">
      <c r="A12" s="6">
        <v>2012</v>
      </c>
      <c r="B12" s="7">
        <v>14</v>
      </c>
      <c r="C12" s="7">
        <v>35</v>
      </c>
      <c r="D12" s="7">
        <v>73</v>
      </c>
      <c r="E12" s="7">
        <v>101</v>
      </c>
      <c r="F12" s="7">
        <v>116</v>
      </c>
      <c r="G12" s="7">
        <v>75</v>
      </c>
      <c r="H12" s="7">
        <v>21</v>
      </c>
      <c r="I12" s="13">
        <v>1</v>
      </c>
      <c r="J12" s="13" t="s">
        <v>34</v>
      </c>
      <c r="K12" s="7">
        <v>2</v>
      </c>
      <c r="L12" s="7">
        <v>438</v>
      </c>
    </row>
    <row r="13" spans="1:12" s="45" customFormat="1" ht="11.25" customHeight="1" x14ac:dyDescent="0.2">
      <c r="A13" s="6">
        <v>2013</v>
      </c>
      <c r="B13" s="7">
        <v>6</v>
      </c>
      <c r="C13" s="7">
        <v>38</v>
      </c>
      <c r="D13" s="7">
        <v>80</v>
      </c>
      <c r="E13" s="7">
        <v>94</v>
      </c>
      <c r="F13" s="7">
        <v>114</v>
      </c>
      <c r="G13" s="7">
        <v>100</v>
      </c>
      <c r="H13" s="7">
        <v>21</v>
      </c>
      <c r="I13" s="13" t="s">
        <v>34</v>
      </c>
      <c r="J13" s="13" t="s">
        <v>34</v>
      </c>
      <c r="K13" s="7">
        <v>1</v>
      </c>
      <c r="L13" s="7">
        <v>454</v>
      </c>
    </row>
    <row r="14" spans="1:12" s="45" customFormat="1" ht="11.25" customHeight="1" x14ac:dyDescent="0.2">
      <c r="A14" s="6">
        <v>2014</v>
      </c>
      <c r="B14" s="7">
        <v>6</v>
      </c>
      <c r="C14" s="7">
        <v>33</v>
      </c>
      <c r="D14" s="7">
        <v>72</v>
      </c>
      <c r="E14" s="7">
        <v>85</v>
      </c>
      <c r="F14" s="7">
        <v>112</v>
      </c>
      <c r="G14" s="7">
        <v>93</v>
      </c>
      <c r="H14" s="7">
        <v>18</v>
      </c>
      <c r="I14" s="13" t="s">
        <v>34</v>
      </c>
      <c r="J14" s="13" t="s">
        <v>34</v>
      </c>
      <c r="K14" s="7">
        <v>2</v>
      </c>
      <c r="L14" s="7">
        <v>421</v>
      </c>
    </row>
    <row r="15" spans="1:12" s="45" customFormat="1" ht="11.25" customHeight="1" x14ac:dyDescent="0.2">
      <c r="A15" s="6">
        <v>2015</v>
      </c>
      <c r="B15" s="7">
        <v>15</v>
      </c>
      <c r="C15" s="7">
        <v>32</v>
      </c>
      <c r="D15" s="7">
        <v>56</v>
      </c>
      <c r="E15" s="7">
        <v>81</v>
      </c>
      <c r="F15" s="7">
        <v>87</v>
      </c>
      <c r="G15" s="7">
        <v>81</v>
      </c>
      <c r="H15" s="7">
        <v>27</v>
      </c>
      <c r="I15" s="13">
        <v>2</v>
      </c>
      <c r="J15" s="13" t="s">
        <v>34</v>
      </c>
      <c r="K15" s="7">
        <v>2</v>
      </c>
      <c r="L15" s="7">
        <v>383</v>
      </c>
    </row>
    <row r="16" spans="1:12" s="45" customFormat="1" ht="11.25" customHeight="1" x14ac:dyDescent="0.2">
      <c r="A16" s="6">
        <v>2016</v>
      </c>
      <c r="B16" s="7">
        <v>12</v>
      </c>
      <c r="C16" s="7">
        <v>28</v>
      </c>
      <c r="D16" s="7">
        <v>52</v>
      </c>
      <c r="E16" s="7">
        <v>85</v>
      </c>
      <c r="F16" s="7">
        <v>97</v>
      </c>
      <c r="G16" s="7">
        <v>67</v>
      </c>
      <c r="H16" s="7">
        <v>24</v>
      </c>
      <c r="I16" s="13" t="s">
        <v>34</v>
      </c>
      <c r="J16" s="13" t="s">
        <v>34</v>
      </c>
      <c r="K16" s="7">
        <v>3</v>
      </c>
      <c r="L16" s="7">
        <v>368</v>
      </c>
    </row>
    <row r="17" spans="1:12" s="45" customFormat="1" ht="11.25" customHeight="1" x14ac:dyDescent="0.2">
      <c r="A17" s="6">
        <v>2017</v>
      </c>
      <c r="B17" s="7">
        <v>10</v>
      </c>
      <c r="C17" s="7">
        <v>28</v>
      </c>
      <c r="D17" s="7">
        <v>60</v>
      </c>
      <c r="E17" s="7">
        <v>80</v>
      </c>
      <c r="F17" s="7">
        <v>82</v>
      </c>
      <c r="G17" s="7">
        <v>47</v>
      </c>
      <c r="H17" s="7">
        <v>20</v>
      </c>
      <c r="I17" s="13">
        <v>2</v>
      </c>
      <c r="J17" s="13" t="s">
        <v>34</v>
      </c>
      <c r="K17" s="7">
        <v>3</v>
      </c>
      <c r="L17" s="7">
        <v>332</v>
      </c>
    </row>
    <row r="18" spans="1:12" s="45" customFormat="1" ht="11.25" customHeight="1" x14ac:dyDescent="0.2">
      <c r="A18" s="6">
        <v>2018</v>
      </c>
      <c r="B18" s="7">
        <v>4</v>
      </c>
      <c r="C18" s="7">
        <v>21</v>
      </c>
      <c r="D18" s="7">
        <v>53</v>
      </c>
      <c r="E18" s="7">
        <v>67</v>
      </c>
      <c r="F18" s="7">
        <v>71</v>
      </c>
      <c r="G18" s="7">
        <v>56</v>
      </c>
      <c r="H18" s="7">
        <v>29</v>
      </c>
      <c r="I18" s="13">
        <v>1</v>
      </c>
      <c r="J18" s="13" t="s">
        <v>34</v>
      </c>
      <c r="K18" s="7">
        <v>2</v>
      </c>
      <c r="L18" s="7">
        <v>304</v>
      </c>
    </row>
    <row r="19" spans="1:12" s="45" customFormat="1" ht="11.25" customHeight="1" x14ac:dyDescent="0.2">
      <c r="A19" s="6">
        <v>2019</v>
      </c>
      <c r="B19" s="7">
        <v>6</v>
      </c>
      <c r="C19" s="7">
        <v>23</v>
      </c>
      <c r="D19" s="7">
        <v>70</v>
      </c>
      <c r="E19" s="7">
        <v>83</v>
      </c>
      <c r="F19" s="7">
        <v>81</v>
      </c>
      <c r="G19" s="7">
        <v>50</v>
      </c>
      <c r="H19" s="7">
        <v>16</v>
      </c>
      <c r="I19" s="13">
        <v>1</v>
      </c>
      <c r="J19" s="13">
        <v>1</v>
      </c>
      <c r="K19" s="7">
        <v>4</v>
      </c>
      <c r="L19" s="7">
        <v>335</v>
      </c>
    </row>
    <row r="20" spans="1:12" s="45" customFormat="1" ht="11.25" customHeight="1" x14ac:dyDescent="0.2">
      <c r="A20" s="6">
        <v>2020</v>
      </c>
      <c r="B20" s="7">
        <v>5</v>
      </c>
      <c r="C20" s="7">
        <v>26</v>
      </c>
      <c r="D20" s="7">
        <v>58</v>
      </c>
      <c r="E20" s="7">
        <v>68</v>
      </c>
      <c r="F20" s="7">
        <v>72</v>
      </c>
      <c r="G20" s="7">
        <v>68</v>
      </c>
      <c r="H20" s="7">
        <v>19</v>
      </c>
      <c r="I20" s="13" t="s">
        <v>34</v>
      </c>
      <c r="J20" s="13" t="s">
        <v>34</v>
      </c>
      <c r="K20" s="7">
        <v>3</v>
      </c>
      <c r="L20" s="7">
        <v>319</v>
      </c>
    </row>
    <row r="21" spans="1:12" s="45" customFormat="1" ht="11.25" customHeight="1" x14ac:dyDescent="0.2">
      <c r="A21" s="6">
        <v>2021</v>
      </c>
      <c r="B21" s="7">
        <v>1</v>
      </c>
      <c r="C21" s="7">
        <v>35</v>
      </c>
      <c r="D21" s="7">
        <v>47</v>
      </c>
      <c r="E21" s="7">
        <v>74</v>
      </c>
      <c r="F21" s="7">
        <v>77</v>
      </c>
      <c r="G21" s="7">
        <v>54</v>
      </c>
      <c r="H21" s="7">
        <v>19</v>
      </c>
      <c r="I21" s="13">
        <v>1</v>
      </c>
      <c r="J21" s="13" t="s">
        <v>34</v>
      </c>
      <c r="K21" s="7">
        <v>1</v>
      </c>
      <c r="L21" s="7">
        <v>309</v>
      </c>
    </row>
    <row r="22" spans="1:12" s="45" customFormat="1" ht="11.25" customHeight="1" x14ac:dyDescent="0.2">
      <c r="A22" s="190" t="s">
        <v>211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12" s="45" customFormat="1" ht="11.25" customHeight="1" x14ac:dyDescent="0.2">
      <c r="A23" s="6">
        <v>1954</v>
      </c>
      <c r="B23" s="46">
        <v>85.9</v>
      </c>
      <c r="C23" s="46">
        <v>61.9</v>
      </c>
      <c r="D23" s="46">
        <v>56.1</v>
      </c>
      <c r="E23" s="46">
        <v>51.3</v>
      </c>
      <c r="F23" s="46">
        <v>54.1</v>
      </c>
      <c r="G23" s="46">
        <v>65.599999999999994</v>
      </c>
      <c r="H23" s="46">
        <v>77.5</v>
      </c>
      <c r="I23" s="46">
        <v>122.8</v>
      </c>
      <c r="J23" s="47" t="s">
        <v>0</v>
      </c>
      <c r="K23" s="47" t="s">
        <v>0</v>
      </c>
      <c r="L23" s="46">
        <v>60.7</v>
      </c>
    </row>
    <row r="24" spans="1:12" ht="11.25" customHeight="1" x14ac:dyDescent="0.2">
      <c r="A24" s="6">
        <v>1960</v>
      </c>
      <c r="B24" s="46">
        <v>80.5</v>
      </c>
      <c r="C24" s="46">
        <v>47</v>
      </c>
      <c r="D24" s="46">
        <v>43.9</v>
      </c>
      <c r="E24" s="46">
        <v>44</v>
      </c>
      <c r="F24" s="46">
        <v>50.9</v>
      </c>
      <c r="G24" s="46">
        <v>60.2</v>
      </c>
      <c r="H24" s="46">
        <v>65.2</v>
      </c>
      <c r="I24" s="46">
        <v>170.5</v>
      </c>
      <c r="J24" s="47" t="s">
        <v>0</v>
      </c>
      <c r="K24" s="47" t="s">
        <v>0</v>
      </c>
      <c r="L24" s="46">
        <v>47.6</v>
      </c>
    </row>
    <row r="25" spans="1:12" ht="11.25" customHeight="1" x14ac:dyDescent="0.2">
      <c r="A25" s="6">
        <v>1970</v>
      </c>
      <c r="B25" s="46">
        <v>56.4</v>
      </c>
      <c r="C25" s="46">
        <v>32.700000000000003</v>
      </c>
      <c r="D25" s="46">
        <v>31.1</v>
      </c>
      <c r="E25" s="46">
        <v>35.4</v>
      </c>
      <c r="F25" s="46">
        <v>45.6</v>
      </c>
      <c r="G25" s="46">
        <v>50</v>
      </c>
      <c r="H25" s="46">
        <v>73.3</v>
      </c>
      <c r="I25" s="46">
        <v>70.7</v>
      </c>
      <c r="J25" s="47" t="s">
        <v>0</v>
      </c>
      <c r="K25" s="47" t="s">
        <v>0</v>
      </c>
      <c r="L25" s="46">
        <v>35.9</v>
      </c>
    </row>
    <row r="26" spans="1:12" ht="11.25" customHeight="1" x14ac:dyDescent="0.2">
      <c r="A26" s="6">
        <v>1980</v>
      </c>
      <c r="B26" s="46">
        <v>31.1</v>
      </c>
      <c r="C26" s="46">
        <v>24.7</v>
      </c>
      <c r="D26" s="46">
        <v>20.100000000000001</v>
      </c>
      <c r="E26" s="46">
        <v>21.2</v>
      </c>
      <c r="F26" s="46">
        <v>29.6</v>
      </c>
      <c r="G26" s="46">
        <v>40.299999999999997</v>
      </c>
      <c r="H26" s="46">
        <v>52.5</v>
      </c>
      <c r="I26" s="46">
        <v>117.6</v>
      </c>
      <c r="J26" s="47" t="s">
        <v>34</v>
      </c>
      <c r="K26" s="47" t="s">
        <v>34</v>
      </c>
      <c r="L26" s="46">
        <v>23.2</v>
      </c>
    </row>
    <row r="27" spans="1:12" ht="11.25" customHeight="1" x14ac:dyDescent="0.2">
      <c r="A27" s="6">
        <v>1990</v>
      </c>
      <c r="B27" s="46">
        <v>22.1</v>
      </c>
      <c r="C27" s="46">
        <v>16.2</v>
      </c>
      <c r="D27" s="46">
        <v>11.8</v>
      </c>
      <c r="E27" s="46">
        <v>13</v>
      </c>
      <c r="F27" s="46">
        <v>18.5</v>
      </c>
      <c r="G27" s="46">
        <v>28.8</v>
      </c>
      <c r="H27" s="46">
        <v>24.2</v>
      </c>
      <c r="I27" s="46">
        <v>78.900000000000006</v>
      </c>
      <c r="J27" s="47" t="s">
        <v>34</v>
      </c>
      <c r="K27" s="47" t="s">
        <v>34</v>
      </c>
      <c r="L27" s="46">
        <v>14.8</v>
      </c>
    </row>
    <row r="28" spans="1:12" ht="11.25" customHeight="1" x14ac:dyDescent="0.2">
      <c r="A28" s="6">
        <v>2000</v>
      </c>
      <c r="B28" s="46">
        <v>15.037593984962406</v>
      </c>
      <c r="C28" s="46">
        <v>12.874886398061193</v>
      </c>
      <c r="D28" s="46">
        <v>7.4811207565812685</v>
      </c>
      <c r="E28" s="46">
        <v>7.5967818798531104</v>
      </c>
      <c r="F28" s="46">
        <v>10.796221322537111</v>
      </c>
      <c r="G28" s="46">
        <v>16.517781897859432</v>
      </c>
      <c r="H28" s="46">
        <v>11.885895404120443</v>
      </c>
      <c r="I28" s="46">
        <v>14.925373134328359</v>
      </c>
      <c r="J28" s="47" t="s">
        <v>34</v>
      </c>
      <c r="K28" s="47" t="s">
        <v>34</v>
      </c>
      <c r="L28" s="46">
        <v>9.2215949260735481</v>
      </c>
    </row>
    <row r="29" spans="1:12" ht="11.25" customHeight="1" x14ac:dyDescent="0.2">
      <c r="A29" s="6">
        <v>2010</v>
      </c>
      <c r="B29" s="23">
        <v>5.0150451354062184</v>
      </c>
      <c r="C29" s="23">
        <v>6.5131425913003023</v>
      </c>
      <c r="D29" s="23">
        <v>5.6046731922955475</v>
      </c>
      <c r="E29" s="23">
        <v>4.2646472698286164</v>
      </c>
      <c r="F29" s="23">
        <v>5.3034392962621864</v>
      </c>
      <c r="G29" s="23">
        <v>5.6556035124274446</v>
      </c>
      <c r="H29" s="23">
        <v>11.448701012769705</v>
      </c>
      <c r="I29" s="47" t="s">
        <v>34</v>
      </c>
      <c r="J29" s="47" t="s">
        <v>34</v>
      </c>
      <c r="K29" s="47" t="s">
        <v>0</v>
      </c>
      <c r="L29" s="23">
        <v>5.3246250069186916</v>
      </c>
    </row>
    <row r="30" spans="1:12" ht="11.25" customHeight="1" x14ac:dyDescent="0.2">
      <c r="A30" s="6">
        <v>2011</v>
      </c>
      <c r="B30" s="23">
        <v>10.460251046025103</v>
      </c>
      <c r="C30" s="23">
        <v>9.2989985693848354</v>
      </c>
      <c r="D30" s="23">
        <v>5.9718586387434556</v>
      </c>
      <c r="E30" s="48">
        <v>4.3795620437956204</v>
      </c>
      <c r="F30" s="23">
        <v>3.6527860795643226</v>
      </c>
      <c r="G30" s="23">
        <v>4.898625663355558</v>
      </c>
      <c r="H30" s="23">
        <v>10.391686650679457</v>
      </c>
      <c r="I30" s="47" t="s">
        <v>34</v>
      </c>
      <c r="J30" s="47" t="s">
        <v>34</v>
      </c>
      <c r="K30" s="47" t="s">
        <v>0</v>
      </c>
      <c r="L30" s="23">
        <v>4.9177162716214839</v>
      </c>
    </row>
    <row r="31" spans="1:12" ht="11.25" customHeight="1" x14ac:dyDescent="0.2">
      <c r="A31" s="6">
        <v>2012</v>
      </c>
      <c r="B31" s="23">
        <v>13.861386138613861</v>
      </c>
      <c r="C31" s="23">
        <v>7.8107565275608124</v>
      </c>
      <c r="D31" s="23">
        <v>5.7183142722857596</v>
      </c>
      <c r="E31" s="48">
        <v>4.3208556149732615</v>
      </c>
      <c r="F31" s="23">
        <v>3.9051979531376242</v>
      </c>
      <c r="G31" s="23">
        <v>4.6339202965708983</v>
      </c>
      <c r="H31" s="23">
        <v>7.8799249530956859</v>
      </c>
      <c r="I31" s="47">
        <v>12.345679012345679</v>
      </c>
      <c r="J31" s="47" t="s">
        <v>34</v>
      </c>
      <c r="K31" s="47" t="s">
        <v>0</v>
      </c>
      <c r="L31" s="23">
        <v>4.852164087338954</v>
      </c>
    </row>
    <row r="32" spans="1:12" ht="11.25" customHeight="1" x14ac:dyDescent="0.2">
      <c r="A32" s="6">
        <v>2013</v>
      </c>
      <c r="B32" s="23">
        <v>5.8422590068159685</v>
      </c>
      <c r="C32" s="23">
        <v>7.9748163693599166</v>
      </c>
      <c r="D32" s="23">
        <v>6.2509767151117366</v>
      </c>
      <c r="E32" s="48">
        <v>4.1427941824592338</v>
      </c>
      <c r="F32" s="23">
        <v>4.1250542770299612</v>
      </c>
      <c r="G32" s="23">
        <v>5.9665871121718377</v>
      </c>
      <c r="H32" s="23">
        <v>7.2338959696865315</v>
      </c>
      <c r="I32" s="47" t="s">
        <v>34</v>
      </c>
      <c r="J32" s="47" t="s">
        <v>34</v>
      </c>
      <c r="K32" s="47" t="s">
        <v>0</v>
      </c>
      <c r="L32" s="23">
        <v>5.1190113768336545</v>
      </c>
    </row>
    <row r="33" spans="1:12" ht="11.25" customHeight="1" x14ac:dyDescent="0.2">
      <c r="A33" s="6">
        <v>2014</v>
      </c>
      <c r="B33" s="23">
        <v>5.6074766355140184</v>
      </c>
      <c r="C33" s="23">
        <v>6.629168340699076</v>
      </c>
      <c r="D33" s="23">
        <v>5.4319124858543946</v>
      </c>
      <c r="E33" s="48">
        <v>3.680131618824956</v>
      </c>
      <c r="F33" s="23">
        <v>3.9903092489667951</v>
      </c>
      <c r="G33" s="23">
        <v>5.2462345574547298</v>
      </c>
      <c r="H33" s="23">
        <v>5.6004978220286254</v>
      </c>
      <c r="I33" s="47" t="s">
        <v>34</v>
      </c>
      <c r="J33" s="47" t="s">
        <v>34</v>
      </c>
      <c r="K33" s="47" t="s">
        <v>0</v>
      </c>
      <c r="L33" s="23">
        <v>4.6005900994426838</v>
      </c>
    </row>
    <row r="34" spans="1:12" ht="11.25" customHeight="1" x14ac:dyDescent="0.2">
      <c r="A34" s="6">
        <v>2015</v>
      </c>
      <c r="B34" s="23">
        <v>14.88095238095238</v>
      </c>
      <c r="C34" s="23">
        <v>6.714225765841376</v>
      </c>
      <c r="D34" s="23">
        <v>4.1728763040238448</v>
      </c>
      <c r="E34" s="48">
        <v>3.514709711012757</v>
      </c>
      <c r="F34" s="23">
        <v>3.1626013304736631</v>
      </c>
      <c r="G34" s="23">
        <v>4.5170644657595362</v>
      </c>
      <c r="H34" s="23">
        <v>6.967741935483871</v>
      </c>
      <c r="I34" s="47">
        <v>15.625</v>
      </c>
      <c r="J34" s="47" t="s">
        <v>34</v>
      </c>
      <c r="K34" s="47" t="s">
        <v>0</v>
      </c>
      <c r="L34" s="23">
        <v>4.1771185516414002</v>
      </c>
    </row>
    <row r="35" spans="1:12" ht="11.25" customHeight="1" x14ac:dyDescent="0.2">
      <c r="A35" s="6">
        <v>2016</v>
      </c>
      <c r="B35" s="23">
        <v>10.830324909747292</v>
      </c>
      <c r="C35" s="23">
        <v>5.6112224448897798</v>
      </c>
      <c r="D35" s="23">
        <v>3.8028375018282872</v>
      </c>
      <c r="E35" s="48">
        <v>3.5980358956992888</v>
      </c>
      <c r="F35" s="23">
        <v>3.5201045144433154</v>
      </c>
      <c r="G35" s="23">
        <v>3.7638334925004213</v>
      </c>
      <c r="H35" s="23">
        <v>5.7650732644727363</v>
      </c>
      <c r="I35" s="47" t="s">
        <v>34</v>
      </c>
      <c r="J35" s="47" t="s">
        <v>34</v>
      </c>
      <c r="K35" s="47" t="s">
        <v>0</v>
      </c>
      <c r="L35" s="23">
        <v>3.9543105208299756</v>
      </c>
    </row>
    <row r="36" spans="1:12" ht="11.25" customHeight="1" x14ac:dyDescent="0.2">
      <c r="A36" s="6">
        <v>2017</v>
      </c>
      <c r="B36" s="23">
        <v>10.141987829614605</v>
      </c>
      <c r="C36" s="23">
        <v>6.1470911086717885</v>
      </c>
      <c r="D36" s="23">
        <v>4.5389212497163172</v>
      </c>
      <c r="E36" s="23">
        <v>3.3859567444025904</v>
      </c>
      <c r="F36" s="23">
        <v>3.0177013947668638</v>
      </c>
      <c r="G36" s="23">
        <v>2.7003734559034758</v>
      </c>
      <c r="H36" s="23">
        <v>4.5014629754670272</v>
      </c>
      <c r="I36" s="23">
        <v>12.345679012345679</v>
      </c>
      <c r="J36" s="47" t="s">
        <v>34</v>
      </c>
      <c r="K36" s="47" t="s">
        <v>0</v>
      </c>
      <c r="L36" s="23">
        <v>3.625364447404916</v>
      </c>
    </row>
    <row r="37" spans="1:12" ht="11.25" customHeight="1" x14ac:dyDescent="0.2">
      <c r="A37" s="6">
        <v>2018</v>
      </c>
      <c r="B37" s="23">
        <v>4.3478260869565215</v>
      </c>
      <c r="C37" s="23">
        <v>4.8032936870997256</v>
      </c>
      <c r="D37" s="23">
        <v>4.1241926698311415</v>
      </c>
      <c r="E37" s="23">
        <v>2.8725776024695593</v>
      </c>
      <c r="F37" s="23">
        <v>2.6125993523697382</v>
      </c>
      <c r="G37" s="23">
        <v>3.4225644786700893</v>
      </c>
      <c r="H37" s="23">
        <v>6.2648520198747031</v>
      </c>
      <c r="I37" s="23">
        <v>5.9523809523809517</v>
      </c>
      <c r="J37" s="49" t="s">
        <v>34</v>
      </c>
      <c r="K37" s="47" t="s">
        <v>0</v>
      </c>
      <c r="L37" s="23">
        <v>3.385036801140223</v>
      </c>
    </row>
    <row r="38" spans="1:12" ht="11.25" customHeight="1" x14ac:dyDescent="0.2">
      <c r="A38" s="6">
        <v>2019</v>
      </c>
      <c r="B38" s="23">
        <v>7.2202166064981954</v>
      </c>
      <c r="C38" s="23">
        <v>5.4761904761904763</v>
      </c>
      <c r="D38" s="23">
        <v>5.5083412023921943</v>
      </c>
      <c r="E38" s="23">
        <v>3.4477029160089723</v>
      </c>
      <c r="F38" s="23">
        <v>3.0510772939581137</v>
      </c>
      <c r="G38" s="23">
        <v>3.1104199066874028</v>
      </c>
      <c r="H38" s="23">
        <v>3.5320088300220749</v>
      </c>
      <c r="I38" s="23">
        <v>4.4843049327354256</v>
      </c>
      <c r="J38" s="110">
        <v>250</v>
      </c>
      <c r="K38" s="47" t="s">
        <v>0</v>
      </c>
      <c r="L38" s="23">
        <v>3.7559001266915564</v>
      </c>
    </row>
    <row r="39" spans="1:12" ht="11.25" customHeight="1" x14ac:dyDescent="0.2">
      <c r="A39" s="6">
        <v>2020</v>
      </c>
      <c r="B39" s="23">
        <v>5.7405281285878305</v>
      </c>
      <c r="C39" s="23">
        <v>6.1061531235321747</v>
      </c>
      <c r="D39" s="23">
        <v>4.5662100456620998</v>
      </c>
      <c r="E39" s="23">
        <v>2.7103511499063337</v>
      </c>
      <c r="F39" s="23">
        <v>2.5402201524132089</v>
      </c>
      <c r="G39" s="23">
        <v>4.1828135572368819</v>
      </c>
      <c r="H39" s="23">
        <v>4.1924095322153567</v>
      </c>
      <c r="I39" s="110" t="s">
        <v>34</v>
      </c>
      <c r="J39" s="49" t="s">
        <v>34</v>
      </c>
      <c r="K39" s="47" t="s">
        <v>0</v>
      </c>
      <c r="L39" s="23">
        <v>3.4546990404817084</v>
      </c>
    </row>
    <row r="40" spans="1:12" ht="11.25" customHeight="1" x14ac:dyDescent="0.2">
      <c r="A40" s="6">
        <v>2021</v>
      </c>
      <c r="B40" s="23">
        <v>1.3458950201884252</v>
      </c>
      <c r="C40" s="23">
        <v>9.1839412227761734</v>
      </c>
      <c r="D40" s="23">
        <v>3.8149350649350651</v>
      </c>
      <c r="E40" s="23">
        <v>2.8816199376947043</v>
      </c>
      <c r="F40" s="23">
        <v>2.6382512163365996</v>
      </c>
      <c r="G40" s="23">
        <v>3.2592950265572189</v>
      </c>
      <c r="H40" s="23">
        <v>4.3270325666135276</v>
      </c>
      <c r="I40" s="110">
        <v>3.0487804878048781</v>
      </c>
      <c r="J40" s="49" t="s">
        <v>34</v>
      </c>
      <c r="K40" s="47" t="s">
        <v>0</v>
      </c>
      <c r="L40" s="23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verticalDpi="300" r:id="rId2"/>
      <headerFooter alignWithMargins="0"/>
    </customSheetView>
    <customSheetView guid="{93AA3BF1-B70A-48EF-92C1-913FAAF7349E}" topLeftCell="B13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verticalDpi="300" r:id="rId3"/>
      <headerFooter alignWithMargins="0"/>
    </customSheetView>
  </customSheetViews>
  <mergeCells count="5">
    <mergeCell ref="A2:A3"/>
    <mergeCell ref="K2:K3"/>
    <mergeCell ref="L2:L3"/>
    <mergeCell ref="B3:J3"/>
    <mergeCell ref="A22:L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zoomScaleNormal="100" workbookViewId="0"/>
  </sheetViews>
  <sheetFormatPr defaultColWidth="9.109375" defaultRowHeight="10.199999999999999" x14ac:dyDescent="0.25"/>
  <cols>
    <col min="1" max="1" width="8.6640625" style="34" customWidth="1"/>
    <col min="2" max="2" width="10.109375" style="34" bestFit="1" customWidth="1"/>
    <col min="3" max="3" width="11.88671875" style="34" bestFit="1" customWidth="1"/>
    <col min="4" max="4" width="11.5546875" style="34" customWidth="1"/>
    <col min="5" max="5" width="13.6640625" style="34" customWidth="1"/>
    <col min="6" max="6" width="12" style="34" customWidth="1"/>
    <col min="7" max="7" width="13.6640625" style="34" customWidth="1"/>
    <col min="8" max="9" width="10.33203125" style="34" customWidth="1"/>
    <col min="10" max="10" width="7.88671875" style="34" customWidth="1"/>
    <col min="11" max="16384" width="9.109375" style="34"/>
  </cols>
  <sheetData>
    <row r="1" spans="1:10" s="114" customFormat="1" ht="20.100000000000001" customHeight="1" thickBot="1" x14ac:dyDescent="0.3">
      <c r="A1" s="128" t="s">
        <v>212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s="32" customFormat="1" ht="51" customHeight="1" x14ac:dyDescent="0.25">
      <c r="A2" s="1" t="s">
        <v>88</v>
      </c>
      <c r="B2" s="2" t="s">
        <v>178</v>
      </c>
      <c r="C2" s="2" t="s">
        <v>213</v>
      </c>
      <c r="D2" s="2" t="s">
        <v>181</v>
      </c>
      <c r="E2" s="2" t="s">
        <v>182</v>
      </c>
      <c r="F2" s="2" t="s">
        <v>214</v>
      </c>
      <c r="G2" s="2" t="s">
        <v>168</v>
      </c>
      <c r="H2" s="2" t="s">
        <v>183</v>
      </c>
      <c r="I2" s="2" t="s">
        <v>215</v>
      </c>
      <c r="J2" s="11" t="s">
        <v>112</v>
      </c>
    </row>
    <row r="3" spans="1:10" ht="11.25" customHeight="1" x14ac:dyDescent="0.2">
      <c r="A3" s="15">
        <v>1949</v>
      </c>
      <c r="B3" s="33">
        <v>981</v>
      </c>
      <c r="C3" s="33">
        <v>711</v>
      </c>
      <c r="D3" s="33">
        <v>4831</v>
      </c>
      <c r="E3" s="33">
        <v>2521</v>
      </c>
      <c r="F3" s="33">
        <v>2716</v>
      </c>
      <c r="G3" s="33">
        <v>4156</v>
      </c>
      <c r="H3" s="33">
        <v>81</v>
      </c>
      <c r="I3" s="33">
        <v>1330</v>
      </c>
      <c r="J3" s="33">
        <v>17327</v>
      </c>
    </row>
    <row r="4" spans="1:10" ht="11.25" customHeight="1" x14ac:dyDescent="0.2">
      <c r="A4" s="15">
        <v>1960</v>
      </c>
      <c r="B4" s="33">
        <v>173</v>
      </c>
      <c r="C4" s="33">
        <v>259</v>
      </c>
      <c r="D4" s="33">
        <v>1536</v>
      </c>
      <c r="E4" s="33">
        <v>447</v>
      </c>
      <c r="F4" s="33">
        <v>3395</v>
      </c>
      <c r="G4" s="33">
        <v>916</v>
      </c>
      <c r="H4" s="33">
        <v>85</v>
      </c>
      <c r="I4" s="33">
        <v>165</v>
      </c>
      <c r="J4" s="33">
        <v>6976</v>
      </c>
    </row>
    <row r="5" spans="1:10" s="32" customFormat="1" ht="11.25" customHeight="1" x14ac:dyDescent="0.2">
      <c r="A5" s="15">
        <v>1970</v>
      </c>
      <c r="B5" s="33">
        <v>41</v>
      </c>
      <c r="C5" s="33">
        <v>187</v>
      </c>
      <c r="D5" s="33">
        <v>597</v>
      </c>
      <c r="E5" s="33">
        <v>276</v>
      </c>
      <c r="F5" s="33">
        <v>3307</v>
      </c>
      <c r="G5" s="33">
        <v>930</v>
      </c>
      <c r="H5" s="33">
        <v>53</v>
      </c>
      <c r="I5" s="33">
        <v>58</v>
      </c>
      <c r="J5" s="33">
        <v>5449</v>
      </c>
    </row>
    <row r="6" spans="1:10" s="32" customFormat="1" ht="11.25" customHeight="1" x14ac:dyDescent="0.2">
      <c r="A6" s="15">
        <v>1980</v>
      </c>
      <c r="B6" s="33">
        <v>35</v>
      </c>
      <c r="C6" s="33">
        <v>123</v>
      </c>
      <c r="D6" s="33">
        <v>256</v>
      </c>
      <c r="E6" s="33">
        <v>33</v>
      </c>
      <c r="F6" s="33">
        <v>2094</v>
      </c>
      <c r="G6" s="33">
        <v>719</v>
      </c>
      <c r="H6" s="33">
        <v>96</v>
      </c>
      <c r="I6" s="33">
        <v>87</v>
      </c>
      <c r="J6" s="33">
        <v>3443</v>
      </c>
    </row>
    <row r="7" spans="1:10" s="32" customFormat="1" ht="11.25" customHeight="1" x14ac:dyDescent="0.2">
      <c r="A7" s="15">
        <v>1990</v>
      </c>
      <c r="B7" s="33">
        <v>25</v>
      </c>
      <c r="C7" s="33">
        <v>63</v>
      </c>
      <c r="D7" s="33">
        <v>111</v>
      </c>
      <c r="E7" s="33">
        <v>15</v>
      </c>
      <c r="F7" s="33">
        <v>1100</v>
      </c>
      <c r="G7" s="33">
        <v>419</v>
      </c>
      <c r="H7" s="33">
        <v>55</v>
      </c>
      <c r="I7" s="33">
        <v>75</v>
      </c>
      <c r="J7" s="33">
        <v>1863</v>
      </c>
    </row>
    <row r="8" spans="1:10" s="32" customFormat="1" ht="11.25" customHeight="1" x14ac:dyDescent="0.2">
      <c r="A8" s="35">
        <v>2000</v>
      </c>
      <c r="B8" s="36">
        <v>6</v>
      </c>
      <c r="C8" s="36">
        <v>19</v>
      </c>
      <c r="D8" s="36">
        <v>45</v>
      </c>
      <c r="E8" s="36">
        <v>3</v>
      </c>
      <c r="F8" s="36">
        <v>534</v>
      </c>
      <c r="G8" s="36">
        <v>204</v>
      </c>
      <c r="H8" s="36">
        <v>36</v>
      </c>
      <c r="I8" s="36">
        <v>53</v>
      </c>
      <c r="J8" s="36">
        <v>900</v>
      </c>
    </row>
    <row r="9" spans="1:10" ht="11.25" customHeight="1" x14ac:dyDescent="0.2">
      <c r="A9" s="35">
        <v>2010</v>
      </c>
      <c r="B9" s="36">
        <v>2</v>
      </c>
      <c r="C9" s="36">
        <v>9</v>
      </c>
      <c r="D9" s="36">
        <v>2</v>
      </c>
      <c r="E9" s="37">
        <v>1</v>
      </c>
      <c r="F9" s="36">
        <v>299</v>
      </c>
      <c r="G9" s="36">
        <v>134</v>
      </c>
      <c r="H9" s="36">
        <v>5</v>
      </c>
      <c r="I9" s="36">
        <v>29</v>
      </c>
      <c r="J9" s="36">
        <v>481</v>
      </c>
    </row>
    <row r="10" spans="1:10" ht="11.25" customHeight="1" x14ac:dyDescent="0.2">
      <c r="A10" s="15">
        <v>2011</v>
      </c>
      <c r="B10" s="33">
        <v>4</v>
      </c>
      <c r="C10" s="38">
        <v>13</v>
      </c>
      <c r="D10" s="33">
        <v>4</v>
      </c>
      <c r="E10" s="39" t="s">
        <v>34</v>
      </c>
      <c r="F10" s="33">
        <v>250</v>
      </c>
      <c r="G10" s="33">
        <v>122</v>
      </c>
      <c r="H10" s="33">
        <v>10</v>
      </c>
      <c r="I10" s="38">
        <v>30</v>
      </c>
      <c r="J10" s="33">
        <v>433</v>
      </c>
    </row>
    <row r="11" spans="1:10" ht="11.25" customHeight="1" x14ac:dyDescent="0.2">
      <c r="A11" s="15">
        <v>2012</v>
      </c>
      <c r="B11" s="33">
        <v>3</v>
      </c>
      <c r="C11" s="38">
        <v>10</v>
      </c>
      <c r="D11" s="33">
        <v>2</v>
      </c>
      <c r="E11" s="39" t="s">
        <v>34</v>
      </c>
      <c r="F11" s="33">
        <v>272</v>
      </c>
      <c r="G11" s="33">
        <v>109</v>
      </c>
      <c r="H11" s="33">
        <v>12</v>
      </c>
      <c r="I11" s="38">
        <v>30</v>
      </c>
      <c r="J11" s="33">
        <v>438</v>
      </c>
    </row>
    <row r="12" spans="1:10" ht="11.25" customHeight="1" x14ac:dyDescent="0.2">
      <c r="A12" s="15">
        <v>2013</v>
      </c>
      <c r="B12" s="33">
        <v>6</v>
      </c>
      <c r="C12" s="38">
        <v>10</v>
      </c>
      <c r="D12" s="33">
        <v>10</v>
      </c>
      <c r="E12" s="39" t="s">
        <v>34</v>
      </c>
      <c r="F12" s="33">
        <v>279</v>
      </c>
      <c r="G12" s="33">
        <v>98</v>
      </c>
      <c r="H12" s="33">
        <v>12</v>
      </c>
      <c r="I12" s="38">
        <v>39</v>
      </c>
      <c r="J12" s="33">
        <v>454</v>
      </c>
    </row>
    <row r="13" spans="1:10" ht="11.25" customHeight="1" x14ac:dyDescent="0.2">
      <c r="A13" s="15">
        <v>2014</v>
      </c>
      <c r="B13" s="33">
        <v>2</v>
      </c>
      <c r="C13" s="38">
        <v>6</v>
      </c>
      <c r="D13" s="33">
        <v>11</v>
      </c>
      <c r="E13" s="39" t="s">
        <v>34</v>
      </c>
      <c r="F13" s="33">
        <v>236</v>
      </c>
      <c r="G13" s="33">
        <v>118</v>
      </c>
      <c r="H13" s="33">
        <v>11</v>
      </c>
      <c r="I13" s="38">
        <v>37</v>
      </c>
      <c r="J13" s="33">
        <v>421</v>
      </c>
    </row>
    <row r="14" spans="1:10" ht="11.25" customHeight="1" x14ac:dyDescent="0.2">
      <c r="A14" s="15">
        <v>2015</v>
      </c>
      <c r="B14" s="33">
        <v>8</v>
      </c>
      <c r="C14" s="10">
        <v>9</v>
      </c>
      <c r="D14" s="10">
        <v>12</v>
      </c>
      <c r="E14" s="39" t="s">
        <v>34</v>
      </c>
      <c r="F14" s="33">
        <v>213</v>
      </c>
      <c r="G14" s="33">
        <v>103</v>
      </c>
      <c r="H14" s="33">
        <v>11</v>
      </c>
      <c r="I14" s="38">
        <v>27</v>
      </c>
      <c r="J14" s="33">
        <v>383</v>
      </c>
    </row>
    <row r="15" spans="1:10" ht="11.25" customHeight="1" x14ac:dyDescent="0.2">
      <c r="A15" s="15">
        <v>2016</v>
      </c>
      <c r="B15" s="33">
        <v>5</v>
      </c>
      <c r="C15" s="10">
        <v>13</v>
      </c>
      <c r="D15" s="10">
        <v>4</v>
      </c>
      <c r="E15" s="39">
        <v>1</v>
      </c>
      <c r="F15" s="33">
        <v>197</v>
      </c>
      <c r="G15" s="33">
        <v>108</v>
      </c>
      <c r="H15" s="33">
        <v>12</v>
      </c>
      <c r="I15" s="38">
        <v>28</v>
      </c>
      <c r="J15" s="33">
        <v>368</v>
      </c>
    </row>
    <row r="16" spans="1:10" ht="11.25" customHeight="1" x14ac:dyDescent="0.2">
      <c r="A16" s="15">
        <v>2017</v>
      </c>
      <c r="B16" s="7">
        <v>11</v>
      </c>
      <c r="C16" s="10">
        <v>7</v>
      </c>
      <c r="D16" s="10">
        <v>5</v>
      </c>
      <c r="E16" s="13">
        <v>1</v>
      </c>
      <c r="F16" s="7">
        <v>184</v>
      </c>
      <c r="G16" s="7">
        <v>91</v>
      </c>
      <c r="H16" s="7">
        <v>6</v>
      </c>
      <c r="I16" s="40">
        <v>27</v>
      </c>
      <c r="J16" s="7">
        <v>332</v>
      </c>
    </row>
    <row r="17" spans="1:10" ht="11.25" customHeight="1" x14ac:dyDescent="0.2">
      <c r="A17" s="15">
        <v>2018</v>
      </c>
      <c r="B17" s="7">
        <v>4</v>
      </c>
      <c r="C17" s="10">
        <v>4</v>
      </c>
      <c r="D17" s="10">
        <v>6</v>
      </c>
      <c r="E17" s="13" t="s">
        <v>34</v>
      </c>
      <c r="F17" s="7">
        <v>159</v>
      </c>
      <c r="G17" s="7">
        <v>93</v>
      </c>
      <c r="H17" s="7">
        <v>9</v>
      </c>
      <c r="I17" s="40">
        <v>29</v>
      </c>
      <c r="J17" s="7">
        <v>304</v>
      </c>
    </row>
    <row r="18" spans="1:10" ht="11.25" customHeight="1" x14ac:dyDescent="0.2">
      <c r="A18" s="15">
        <v>2019</v>
      </c>
      <c r="B18" s="7">
        <v>7</v>
      </c>
      <c r="C18" s="10">
        <v>4</v>
      </c>
      <c r="D18" s="10">
        <v>5</v>
      </c>
      <c r="E18" s="13" t="s">
        <v>34</v>
      </c>
      <c r="F18" s="7">
        <v>191</v>
      </c>
      <c r="G18" s="7">
        <v>81</v>
      </c>
      <c r="H18" s="7">
        <v>8</v>
      </c>
      <c r="I18" s="40">
        <v>39</v>
      </c>
      <c r="J18" s="7">
        <v>335</v>
      </c>
    </row>
    <row r="19" spans="1:10" ht="11.25" customHeight="1" x14ac:dyDescent="0.2">
      <c r="A19" s="15">
        <v>2020</v>
      </c>
      <c r="B19" s="7">
        <v>5</v>
      </c>
      <c r="C19" s="10">
        <v>3</v>
      </c>
      <c r="D19" s="10">
        <v>10</v>
      </c>
      <c r="E19" s="13">
        <v>1</v>
      </c>
      <c r="F19" s="7">
        <v>167</v>
      </c>
      <c r="G19" s="7">
        <v>89</v>
      </c>
      <c r="H19" s="7">
        <v>6</v>
      </c>
      <c r="I19" s="40">
        <v>38</v>
      </c>
      <c r="J19" s="7">
        <v>319</v>
      </c>
    </row>
    <row r="20" spans="1:10" ht="11.25" customHeight="1" x14ac:dyDescent="0.2">
      <c r="A20" s="15">
        <v>2021</v>
      </c>
      <c r="B20" s="7">
        <v>7</v>
      </c>
      <c r="C20" s="10">
        <v>2</v>
      </c>
      <c r="D20" s="10">
        <v>1</v>
      </c>
      <c r="E20" s="13" t="s">
        <v>34</v>
      </c>
      <c r="F20" s="7">
        <v>172</v>
      </c>
      <c r="G20" s="7">
        <v>77</v>
      </c>
      <c r="H20" s="7">
        <v>5</v>
      </c>
      <c r="I20" s="40">
        <v>45</v>
      </c>
      <c r="J20" s="7">
        <v>309</v>
      </c>
    </row>
    <row r="21" spans="1:10" ht="11.25" customHeight="1" x14ac:dyDescent="0.25">
      <c r="A21" s="162" t="s">
        <v>122</v>
      </c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0" ht="11.25" customHeight="1" x14ac:dyDescent="0.25">
      <c r="A22" s="6">
        <v>1949</v>
      </c>
      <c r="B22" s="41">
        <v>5.6616840768742422</v>
      </c>
      <c r="C22" s="41">
        <v>4.1034224043400469</v>
      </c>
      <c r="D22" s="41">
        <v>27.881341259306286</v>
      </c>
      <c r="E22" s="41">
        <v>14.549546949847059</v>
      </c>
      <c r="F22" s="41">
        <v>15.674958157788424</v>
      </c>
      <c r="G22" s="41">
        <v>23.985687077970795</v>
      </c>
      <c r="H22" s="41">
        <v>0.46747850176025857</v>
      </c>
      <c r="I22" s="41">
        <v>7.6758815721128872</v>
      </c>
      <c r="J22" s="41">
        <v>100</v>
      </c>
    </row>
    <row r="23" spans="1:10" ht="11.25" customHeight="1" x14ac:dyDescent="0.25">
      <c r="A23" s="6">
        <v>1960</v>
      </c>
      <c r="B23" s="41">
        <v>2.4799311926605503</v>
      </c>
      <c r="C23" s="41">
        <v>3.7127293577981653</v>
      </c>
      <c r="D23" s="41">
        <v>22.018348623853214</v>
      </c>
      <c r="E23" s="41">
        <v>6.4076834862385317</v>
      </c>
      <c r="F23" s="41">
        <v>48.66685779816514</v>
      </c>
      <c r="G23" s="41">
        <v>13.130733944954128</v>
      </c>
      <c r="H23" s="41">
        <v>1.2184633027522935</v>
      </c>
      <c r="I23" s="41">
        <v>2.3652522935779818</v>
      </c>
      <c r="J23" s="41">
        <v>100</v>
      </c>
    </row>
    <row r="24" spans="1:10" ht="11.25" customHeight="1" x14ac:dyDescent="0.25">
      <c r="A24" s="6">
        <v>1970</v>
      </c>
      <c r="B24" s="41">
        <v>0.75243163883281328</v>
      </c>
      <c r="C24" s="41">
        <v>3.4318223527252707</v>
      </c>
      <c r="D24" s="41">
        <v>10.956138741053405</v>
      </c>
      <c r="E24" s="41">
        <v>5.0651495687282067</v>
      </c>
      <c r="F24" s="41">
        <v>60.690034868783258</v>
      </c>
      <c r="G24" s="41">
        <v>17.067351807671134</v>
      </c>
      <c r="H24" s="41">
        <v>0.97265553312534414</v>
      </c>
      <c r="I24" s="41">
        <v>1.0644154890805653</v>
      </c>
      <c r="J24" s="41">
        <v>100</v>
      </c>
    </row>
    <row r="25" spans="1:10" ht="11.25" customHeight="1" x14ac:dyDescent="0.25">
      <c r="A25" s="6">
        <v>1980</v>
      </c>
      <c r="B25" s="41">
        <v>1.0165553296543712</v>
      </c>
      <c r="C25" s="41">
        <v>3.5724658727853615</v>
      </c>
      <c r="D25" s="41">
        <v>7.4353761254719721</v>
      </c>
      <c r="E25" s="41">
        <v>0.95846645367412142</v>
      </c>
      <c r="F25" s="41">
        <v>60.819053151321526</v>
      </c>
      <c r="G25" s="41">
        <v>20.882950914899798</v>
      </c>
      <c r="H25" s="41">
        <v>2.7882660470519895</v>
      </c>
      <c r="I25" s="41">
        <v>2.5268661051408658</v>
      </c>
      <c r="J25" s="41">
        <v>100</v>
      </c>
    </row>
    <row r="26" spans="1:10" ht="11.25" customHeight="1" x14ac:dyDescent="0.25">
      <c r="A26" s="6">
        <v>1990</v>
      </c>
      <c r="B26" s="41">
        <v>1.3419216317767042</v>
      </c>
      <c r="C26" s="41">
        <v>3.3816425120772946</v>
      </c>
      <c r="D26" s="41">
        <v>5.9581320450885666</v>
      </c>
      <c r="E26" s="41">
        <v>0.80515297906602246</v>
      </c>
      <c r="F26" s="41">
        <v>59.044551798174979</v>
      </c>
      <c r="G26" s="41">
        <v>22.490606548577563</v>
      </c>
      <c r="H26" s="41">
        <v>2.9522275899087491</v>
      </c>
      <c r="I26" s="41">
        <v>4.0257648953301128</v>
      </c>
      <c r="J26" s="41">
        <v>100</v>
      </c>
    </row>
    <row r="27" spans="1:10" ht="11.25" customHeight="1" x14ac:dyDescent="0.25">
      <c r="A27" s="42">
        <v>2000</v>
      </c>
      <c r="B27" s="43">
        <v>0.66666666666666674</v>
      </c>
      <c r="C27" s="43">
        <v>2.1111111111111112</v>
      </c>
      <c r="D27" s="43">
        <v>5</v>
      </c>
      <c r="E27" s="43">
        <v>0.33333333333333337</v>
      </c>
      <c r="F27" s="43">
        <v>59.333333333333336</v>
      </c>
      <c r="G27" s="43">
        <v>22.666666666666664</v>
      </c>
      <c r="H27" s="43">
        <v>4</v>
      </c>
      <c r="I27" s="43">
        <v>5.8888888888888884</v>
      </c>
      <c r="J27" s="43">
        <v>100</v>
      </c>
    </row>
    <row r="28" spans="1:10" ht="11.25" customHeight="1" x14ac:dyDescent="0.25">
      <c r="A28" s="42">
        <v>2010</v>
      </c>
      <c r="B28" s="43">
        <v>0.41580041580041582</v>
      </c>
      <c r="C28" s="43">
        <v>1.8711018711018712</v>
      </c>
      <c r="D28" s="43">
        <v>0.41580041580041582</v>
      </c>
      <c r="E28" s="43">
        <v>0.20790020790020791</v>
      </c>
      <c r="F28" s="43">
        <v>62.162162162162161</v>
      </c>
      <c r="G28" s="43">
        <v>27.858627858627859</v>
      </c>
      <c r="H28" s="43">
        <v>1.0395010395010396</v>
      </c>
      <c r="I28" s="43">
        <v>6.0291060291060292</v>
      </c>
      <c r="J28" s="43">
        <v>100</v>
      </c>
    </row>
    <row r="29" spans="1:10" ht="11.25" customHeight="1" x14ac:dyDescent="0.2">
      <c r="A29" s="6">
        <v>2011</v>
      </c>
      <c r="B29" s="41">
        <v>0.92378752886836024</v>
      </c>
      <c r="C29" s="41">
        <v>3.0023094688221708</v>
      </c>
      <c r="D29" s="41">
        <v>0.92378752886836024</v>
      </c>
      <c r="E29" s="39" t="s">
        <v>34</v>
      </c>
      <c r="F29" s="41">
        <v>57.736720554272516</v>
      </c>
      <c r="G29" s="41">
        <v>28.175519630484992</v>
      </c>
      <c r="H29" s="41">
        <v>2.3094688221709005</v>
      </c>
      <c r="I29" s="41">
        <v>6.9284064665127012</v>
      </c>
      <c r="J29" s="41">
        <f>SUM(B29:I29)</f>
        <v>100</v>
      </c>
    </row>
    <row r="30" spans="1:10" ht="11.25" customHeight="1" x14ac:dyDescent="0.2">
      <c r="A30" s="6">
        <v>2012</v>
      </c>
      <c r="B30" s="41">
        <v>0.68493150684931503</v>
      </c>
      <c r="C30" s="41">
        <v>2.2831050228310499</v>
      </c>
      <c r="D30" s="41">
        <v>0.45662100456621002</v>
      </c>
      <c r="E30" s="39" t="s">
        <v>34</v>
      </c>
      <c r="F30" s="41">
        <v>62.100456621004561</v>
      </c>
      <c r="G30" s="41">
        <v>24.885844748858446</v>
      </c>
      <c r="H30" s="41">
        <v>2.7397260273972601</v>
      </c>
      <c r="I30" s="41">
        <v>6.8493150684931505</v>
      </c>
      <c r="J30" s="41">
        <v>100</v>
      </c>
    </row>
    <row r="31" spans="1:10" ht="11.25" customHeight="1" x14ac:dyDescent="0.2">
      <c r="A31" s="6">
        <v>2013</v>
      </c>
      <c r="B31" s="41">
        <v>1.3215859030837005</v>
      </c>
      <c r="C31" s="41">
        <v>2.2026431718061676</v>
      </c>
      <c r="D31" s="41">
        <v>2.2026431718061676</v>
      </c>
      <c r="E31" s="39" t="s">
        <v>34</v>
      </c>
      <c r="F31" s="41">
        <v>61.453744493392072</v>
      </c>
      <c r="G31" s="41">
        <v>21.58590308370044</v>
      </c>
      <c r="H31" s="41">
        <v>2.643171806167401</v>
      </c>
      <c r="I31" s="41">
        <v>8.5903083700440526</v>
      </c>
      <c r="J31" s="41">
        <v>100</v>
      </c>
    </row>
    <row r="32" spans="1:10" ht="11.25" customHeight="1" x14ac:dyDescent="0.2">
      <c r="A32" s="6">
        <v>2014</v>
      </c>
      <c r="B32" s="41">
        <v>0.47505938242280288</v>
      </c>
      <c r="C32" s="41">
        <v>1.4251781472684086</v>
      </c>
      <c r="D32" s="41">
        <v>2.6128266033254155</v>
      </c>
      <c r="E32" s="39" t="s">
        <v>34</v>
      </c>
      <c r="F32" s="41">
        <v>56.057007125890735</v>
      </c>
      <c r="G32" s="41">
        <v>28.028503562945367</v>
      </c>
      <c r="H32" s="41">
        <v>2.6128266033254155</v>
      </c>
      <c r="I32" s="41">
        <v>8.7885985748218527</v>
      </c>
      <c r="J32" s="41">
        <v>100</v>
      </c>
    </row>
    <row r="33" spans="1:10" ht="11.25" customHeight="1" x14ac:dyDescent="0.2">
      <c r="A33" s="6">
        <v>2015</v>
      </c>
      <c r="B33" s="41">
        <v>2.0887728459530028</v>
      </c>
      <c r="C33" s="41">
        <v>2.3498694516971277</v>
      </c>
      <c r="D33" s="41">
        <v>3.1331592689295036</v>
      </c>
      <c r="E33" s="39" t="s">
        <v>34</v>
      </c>
      <c r="F33" s="41">
        <v>55.613577023498692</v>
      </c>
      <c r="G33" s="41">
        <v>26.892950391644909</v>
      </c>
      <c r="H33" s="41">
        <v>2.8720626631853787</v>
      </c>
      <c r="I33" s="41">
        <v>7.0496083550913839</v>
      </c>
      <c r="J33" s="41">
        <v>100</v>
      </c>
    </row>
    <row r="34" spans="1:10" ht="11.25" customHeight="1" x14ac:dyDescent="0.25">
      <c r="A34" s="6">
        <v>2016</v>
      </c>
      <c r="B34" s="41">
        <f>+B15/$J15*100</f>
        <v>1.3586956521739131</v>
      </c>
      <c r="C34" s="41">
        <f t="shared" ref="C34:J34" si="0">+C15/$J15*100</f>
        <v>3.5326086956521738</v>
      </c>
      <c r="D34" s="41">
        <f t="shared" si="0"/>
        <v>1.0869565217391304</v>
      </c>
      <c r="E34" s="41">
        <f t="shared" si="0"/>
        <v>0.27173913043478259</v>
      </c>
      <c r="F34" s="41">
        <f t="shared" si="0"/>
        <v>53.532608695652172</v>
      </c>
      <c r="G34" s="41">
        <f t="shared" si="0"/>
        <v>29.347826086956523</v>
      </c>
      <c r="H34" s="41">
        <f t="shared" si="0"/>
        <v>3.2608695652173911</v>
      </c>
      <c r="I34" s="41">
        <f t="shared" si="0"/>
        <v>7.608695652173914</v>
      </c>
      <c r="J34" s="41">
        <f t="shared" si="0"/>
        <v>100</v>
      </c>
    </row>
    <row r="35" spans="1:10" ht="11.25" customHeight="1" x14ac:dyDescent="0.25">
      <c r="A35" s="6">
        <v>2017</v>
      </c>
      <c r="B35" s="41">
        <v>3.3132530120481931</v>
      </c>
      <c r="C35" s="41">
        <v>2.1084337349397591</v>
      </c>
      <c r="D35" s="41">
        <v>1.5060240963855422</v>
      </c>
      <c r="E35" s="41">
        <v>0.30120481927710846</v>
      </c>
      <c r="F35" s="41">
        <v>55.421686746987952</v>
      </c>
      <c r="G35" s="41">
        <v>27.409638554216869</v>
      </c>
      <c r="H35" s="41">
        <v>1.8072289156626504</v>
      </c>
      <c r="I35" s="41">
        <v>8.1325301204819276</v>
      </c>
      <c r="J35" s="41">
        <v>100</v>
      </c>
    </row>
    <row r="36" spans="1:10" ht="11.25" customHeight="1" x14ac:dyDescent="0.25">
      <c r="A36" s="6">
        <v>2018</v>
      </c>
      <c r="B36" s="41">
        <v>1.3157894736842104</v>
      </c>
      <c r="C36" s="41">
        <v>1.3157894736842104</v>
      </c>
      <c r="D36" s="41">
        <v>1.9736842105263157</v>
      </c>
      <c r="E36" s="14" t="s">
        <v>34</v>
      </c>
      <c r="F36" s="41">
        <v>52.30263157894737</v>
      </c>
      <c r="G36" s="41">
        <v>30.592105263157894</v>
      </c>
      <c r="H36" s="41">
        <v>2.9605263157894735</v>
      </c>
      <c r="I36" s="41">
        <v>9.5394736842105274</v>
      </c>
      <c r="J36" s="41">
        <v>100</v>
      </c>
    </row>
    <row r="37" spans="1:10" ht="11.25" customHeight="1" x14ac:dyDescent="0.25">
      <c r="A37" s="6">
        <v>2019</v>
      </c>
      <c r="B37" s="41">
        <v>2.0895522388059704</v>
      </c>
      <c r="C37" s="41">
        <v>1.1940298507462688</v>
      </c>
      <c r="D37" s="41">
        <v>1.4925373134328357</v>
      </c>
      <c r="E37" s="14" t="s">
        <v>34</v>
      </c>
      <c r="F37" s="41">
        <v>57.014925373134332</v>
      </c>
      <c r="G37" s="41">
        <v>24.17910447761194</v>
      </c>
      <c r="H37" s="41">
        <v>2.3880597014925375</v>
      </c>
      <c r="I37" s="41">
        <v>11.641791044776118</v>
      </c>
      <c r="J37" s="41">
        <v>100</v>
      </c>
    </row>
    <row r="38" spans="1:10" ht="11.25" customHeight="1" x14ac:dyDescent="0.25">
      <c r="A38" s="6">
        <v>2020</v>
      </c>
      <c r="B38" s="41">
        <v>1.5673981191222568</v>
      </c>
      <c r="C38" s="41">
        <v>0.94043887147335425</v>
      </c>
      <c r="D38" s="41">
        <v>3.1347962382445136</v>
      </c>
      <c r="E38" s="14">
        <v>0.31347962382445138</v>
      </c>
      <c r="F38" s="41">
        <v>52.351097178683382</v>
      </c>
      <c r="G38" s="41">
        <v>27.899686520376179</v>
      </c>
      <c r="H38" s="41">
        <v>1.8808777429467085</v>
      </c>
      <c r="I38" s="41">
        <v>11.912225705329153</v>
      </c>
      <c r="J38" s="41">
        <v>100</v>
      </c>
    </row>
    <row r="39" spans="1:10" ht="11.25" customHeight="1" x14ac:dyDescent="0.25">
      <c r="A39" s="6">
        <v>2021</v>
      </c>
      <c r="B39" s="41">
        <v>2.2653721682847898</v>
      </c>
      <c r="C39" s="41">
        <v>0.64724919093851141</v>
      </c>
      <c r="D39" s="41">
        <v>0.3236245954692557</v>
      </c>
      <c r="E39" s="14" t="s">
        <v>34</v>
      </c>
      <c r="F39" s="41">
        <v>55.663430420711975</v>
      </c>
      <c r="G39" s="41">
        <v>24.919093851132686</v>
      </c>
      <c r="H39" s="41">
        <v>1.6181229773462782</v>
      </c>
      <c r="I39" s="41">
        <v>14.563106796116504</v>
      </c>
      <c r="J39" s="41">
        <v>100</v>
      </c>
    </row>
    <row r="40" spans="1:10" ht="11.25" customHeight="1" x14ac:dyDescent="0.25">
      <c r="A40" s="190" t="s">
        <v>189</v>
      </c>
      <c r="B40" s="190"/>
      <c r="C40" s="190"/>
      <c r="D40" s="190"/>
      <c r="E40" s="190"/>
      <c r="F40" s="190"/>
      <c r="G40" s="190"/>
      <c r="H40" s="190"/>
      <c r="I40" s="190"/>
      <c r="J40" s="190"/>
    </row>
    <row r="41" spans="1:10" ht="11.25" customHeight="1" x14ac:dyDescent="0.25">
      <c r="A41" s="6">
        <v>1949</v>
      </c>
      <c r="B41" s="41">
        <v>5.1523650458513215</v>
      </c>
      <c r="C41" s="41">
        <v>3.7342829231399488</v>
      </c>
      <c r="D41" s="41">
        <v>25.373165684513495</v>
      </c>
      <c r="E41" s="41">
        <v>13.240685301316191</v>
      </c>
      <c r="F41" s="41">
        <v>14.264855723274405</v>
      </c>
      <c r="G41" s="41">
        <v>21.82796037773506</v>
      </c>
      <c r="H41" s="41">
        <v>0.42542463681341186</v>
      </c>
      <c r="I41" s="41">
        <v>6.9853674933560228</v>
      </c>
      <c r="J41" s="41">
        <v>91.004107185999857</v>
      </c>
    </row>
    <row r="42" spans="1:10" ht="11.25" customHeight="1" x14ac:dyDescent="0.25">
      <c r="A42" s="6">
        <v>1960</v>
      </c>
      <c r="B42" s="41">
        <v>1.1812018216453526</v>
      </c>
      <c r="C42" s="41">
        <v>1.7683888543707882</v>
      </c>
      <c r="D42" s="41">
        <v>10.487433514724056</v>
      </c>
      <c r="E42" s="41">
        <v>3.0520070189333683</v>
      </c>
      <c r="F42" s="41">
        <v>23.180232280265738</v>
      </c>
      <c r="G42" s="41">
        <v>6.2542246741453358</v>
      </c>
      <c r="H42" s="41">
        <v>0.58035927653095365</v>
      </c>
      <c r="I42" s="41">
        <v>1.1265797720894981</v>
      </c>
      <c r="J42" s="41">
        <v>47.630427212705087</v>
      </c>
    </row>
    <row r="43" spans="1:10" ht="11.25" customHeight="1" x14ac:dyDescent="0.25">
      <c r="A43" s="6">
        <v>1970</v>
      </c>
      <c r="B43" s="41">
        <v>0.27005842483483622</v>
      </c>
      <c r="C43" s="41">
        <v>1.2317298888808383</v>
      </c>
      <c r="D43" s="41">
        <v>3.9323141372292003</v>
      </c>
      <c r="E43" s="41">
        <v>1.8179542744979218</v>
      </c>
      <c r="F43" s="41">
        <v>21.782517339726912</v>
      </c>
      <c r="G43" s="41">
        <v>6.1257154901560407</v>
      </c>
      <c r="H43" s="41">
        <v>0.34909991503039806</v>
      </c>
      <c r="I43" s="41">
        <v>0.38203386927854882</v>
      </c>
      <c r="J43" s="41">
        <v>35.891423339634692</v>
      </c>
    </row>
    <row r="44" spans="1:10" ht="11.25" customHeight="1" x14ac:dyDescent="0.25">
      <c r="A44" s="6">
        <v>1980</v>
      </c>
      <c r="B44" s="41">
        <v>0.2354159800367249</v>
      </c>
      <c r="C44" s="41">
        <v>0.82731901555763321</v>
      </c>
      <c r="D44" s="41">
        <v>1.7218997396971878</v>
      </c>
      <c r="E44" s="41">
        <v>0.22196363832034061</v>
      </c>
      <c r="F44" s="41">
        <v>14.084601777054342</v>
      </c>
      <c r="G44" s="41">
        <v>4.8361168470401488</v>
      </c>
      <c r="H44" s="41">
        <v>0.64571240238644545</v>
      </c>
      <c r="I44" s="41">
        <v>0.58517686466271623</v>
      </c>
      <c r="J44" s="41">
        <v>23.158206264755538</v>
      </c>
    </row>
    <row r="45" spans="1:10" ht="11.25" customHeight="1" x14ac:dyDescent="0.25">
      <c r="A45" s="6">
        <v>1990</v>
      </c>
      <c r="B45" s="41">
        <v>0.1989194694419911</v>
      </c>
      <c r="C45" s="41">
        <v>0.50127706299381758</v>
      </c>
      <c r="D45" s="41">
        <v>0.88320244432244055</v>
      </c>
      <c r="E45" s="41">
        <v>0.11935168166519466</v>
      </c>
      <c r="F45" s="41">
        <v>8.7524566554476078</v>
      </c>
      <c r="G45" s="41">
        <v>3.3338903078477711</v>
      </c>
      <c r="H45" s="41">
        <v>0.43762283277238045</v>
      </c>
      <c r="I45" s="41">
        <v>0.59675840832597327</v>
      </c>
      <c r="J45" s="41">
        <v>14.823478862817176</v>
      </c>
    </row>
    <row r="46" spans="1:10" ht="11.25" customHeight="1" x14ac:dyDescent="0.25">
      <c r="A46" s="42">
        <v>2000</v>
      </c>
      <c r="B46" s="43">
        <v>6.1477299507156982E-2</v>
      </c>
      <c r="C46" s="43">
        <v>0.19467811510599711</v>
      </c>
      <c r="D46" s="43">
        <v>0.46107974630367737</v>
      </c>
      <c r="E46" s="43">
        <v>3.0738649753578491E-2</v>
      </c>
      <c r="F46" s="43">
        <v>5.4714796561369718</v>
      </c>
      <c r="G46" s="43">
        <v>2.0902281832433376</v>
      </c>
      <c r="H46" s="43">
        <v>0.36886379704294187</v>
      </c>
      <c r="I46" s="43">
        <v>0.54304947897988665</v>
      </c>
      <c r="J46" s="43">
        <v>9.2215949260735481</v>
      </c>
    </row>
    <row r="47" spans="1:10" ht="11.25" customHeight="1" x14ac:dyDescent="0.25">
      <c r="A47" s="42">
        <v>2010</v>
      </c>
      <c r="B47" s="43">
        <v>2.2139812918580838E-2</v>
      </c>
      <c r="C47" s="43">
        <v>9.9629158133613768E-2</v>
      </c>
      <c r="D47" s="43">
        <v>2.2139812918580838E-2</v>
      </c>
      <c r="E47" s="43">
        <v>1.1069906459290419E-2</v>
      </c>
      <c r="F47" s="43">
        <v>3.3099020313278351</v>
      </c>
      <c r="G47" s="43">
        <v>1.4833674655449163</v>
      </c>
      <c r="H47" s="43">
        <v>5.5349532296452099E-2</v>
      </c>
      <c r="I47" s="43">
        <v>0.32102728731942215</v>
      </c>
      <c r="J47" s="43">
        <v>5.3246250069186916</v>
      </c>
    </row>
    <row r="48" spans="1:10" ht="11.25" customHeight="1" x14ac:dyDescent="0.2">
      <c r="A48" s="6">
        <v>2011</v>
      </c>
      <c r="B48" s="41">
        <v>4.5429249622369362E-2</v>
      </c>
      <c r="C48" s="41">
        <v>0.14764506127270044</v>
      </c>
      <c r="D48" s="41">
        <v>4.5429249622369362E-2</v>
      </c>
      <c r="E48" s="39" t="s">
        <v>34</v>
      </c>
      <c r="F48" s="41">
        <v>2.8393281013980851</v>
      </c>
      <c r="G48" s="41">
        <v>1.3855921134822655</v>
      </c>
      <c r="H48" s="41">
        <v>0.1135731240559234</v>
      </c>
      <c r="I48" s="41">
        <v>0.34071937216777021</v>
      </c>
      <c r="J48" s="41">
        <v>4.9177162716214839</v>
      </c>
    </row>
    <row r="49" spans="1:10" ht="11.25" customHeight="1" x14ac:dyDescent="0.2">
      <c r="A49" s="6">
        <v>2012</v>
      </c>
      <c r="B49" s="41">
        <v>3.3234000598212014E-2</v>
      </c>
      <c r="C49" s="41">
        <v>0.11078000199404003</v>
      </c>
      <c r="D49" s="41">
        <v>2.2156000398808006E-2</v>
      </c>
      <c r="E49" s="39" t="s">
        <v>34</v>
      </c>
      <c r="F49" s="41">
        <v>3.0132160542378887</v>
      </c>
      <c r="G49" s="41">
        <v>1.2075020217350363</v>
      </c>
      <c r="H49" s="41">
        <v>0.13293600239284806</v>
      </c>
      <c r="I49" s="41">
        <v>0.3323400059821201</v>
      </c>
      <c r="J49" s="41">
        <v>4.852164087338954</v>
      </c>
    </row>
    <row r="50" spans="1:10" ht="11.25" customHeight="1" x14ac:dyDescent="0.2">
      <c r="A50" s="6">
        <v>2013</v>
      </c>
      <c r="B50" s="41">
        <v>6.765213273348443E-2</v>
      </c>
      <c r="C50" s="41">
        <v>0.11275355455580738</v>
      </c>
      <c r="D50" s="41">
        <v>0.11275355455580738</v>
      </c>
      <c r="E50" s="39" t="s">
        <v>34</v>
      </c>
      <c r="F50" s="41">
        <v>3.1458241721070257</v>
      </c>
      <c r="G50" s="41">
        <v>1.1049848346469122</v>
      </c>
      <c r="H50" s="41">
        <v>0.13530426546696886</v>
      </c>
      <c r="I50" s="41">
        <v>0.43973886276764873</v>
      </c>
      <c r="J50" s="41">
        <v>5.1190113768336545</v>
      </c>
    </row>
    <row r="51" spans="1:10" ht="11.25" customHeight="1" x14ac:dyDescent="0.2">
      <c r="A51" s="6">
        <v>2014</v>
      </c>
      <c r="B51" s="41">
        <v>2.1855534914217028E-2</v>
      </c>
      <c r="C51" s="41">
        <v>6.5566604742651066E-2</v>
      </c>
      <c r="D51" s="41">
        <v>0.12020544202819364</v>
      </c>
      <c r="E51" s="39" t="s">
        <v>34</v>
      </c>
      <c r="F51" s="41">
        <v>2.578953119877609</v>
      </c>
      <c r="G51" s="41">
        <v>1.2894765599388045</v>
      </c>
      <c r="H51" s="41">
        <v>0.12020544202819364</v>
      </c>
      <c r="I51" s="41">
        <v>0.40432739591301492</v>
      </c>
      <c r="J51" s="41">
        <v>4.6005900994426838</v>
      </c>
    </row>
    <row r="52" spans="1:10" ht="11.25" customHeight="1" x14ac:dyDescent="0.2">
      <c r="A52" s="6">
        <v>2015</v>
      </c>
      <c r="B52" s="41">
        <v>8.7250518049950931E-2</v>
      </c>
      <c r="C52" s="41">
        <v>9.8156832806194791E-2</v>
      </c>
      <c r="D52" s="41">
        <v>0.13087577707492637</v>
      </c>
      <c r="E52" s="39" t="s">
        <v>34</v>
      </c>
      <c r="F52" s="41">
        <v>2.3230450430799432</v>
      </c>
      <c r="G52" s="41">
        <v>1.1233504198931181</v>
      </c>
      <c r="H52" s="41">
        <v>0.11996946231868251</v>
      </c>
      <c r="I52" s="41">
        <v>0.29447049841858436</v>
      </c>
      <c r="J52" s="41">
        <v>4.1771185516414002</v>
      </c>
    </row>
    <row r="53" spans="1:10" ht="11.25" customHeight="1" x14ac:dyDescent="0.2">
      <c r="A53" s="6">
        <v>2016</v>
      </c>
      <c r="B53" s="41">
        <v>5.3727045119972491E-2</v>
      </c>
      <c r="C53" s="41">
        <v>0.13969031731192849</v>
      </c>
      <c r="D53" s="41">
        <v>4.2981636095977993E-2</v>
      </c>
      <c r="E53" s="44">
        <v>1.0745409023994498E-2</v>
      </c>
      <c r="F53" s="41">
        <v>2.1168455777269162</v>
      </c>
      <c r="G53" s="41">
        <v>1.160504174591406</v>
      </c>
      <c r="H53" s="41">
        <v>0.12894490828793398</v>
      </c>
      <c r="I53" s="41">
        <v>0.30087145267184595</v>
      </c>
      <c r="J53" s="41">
        <v>3.9543105208299756</v>
      </c>
    </row>
    <row r="54" spans="1:10" ht="11.25" customHeight="1" x14ac:dyDescent="0.25">
      <c r="A54" s="6">
        <v>2017</v>
      </c>
      <c r="B54" s="41">
        <v>0.12011749675136771</v>
      </c>
      <c r="C54" s="41">
        <v>7.6438407023597624E-2</v>
      </c>
      <c r="D54" s="41">
        <v>5.4598862159712595E-2</v>
      </c>
      <c r="E54" s="41">
        <v>1.0919772431942519E-2</v>
      </c>
      <c r="F54" s="41">
        <v>2.0092381274774236</v>
      </c>
      <c r="G54" s="41">
        <v>0.99369929130676904</v>
      </c>
      <c r="H54" s="41">
        <v>6.5518634591655106E-2</v>
      </c>
      <c r="I54" s="41">
        <v>0.29483385566244802</v>
      </c>
      <c r="J54" s="41">
        <v>3.625364447404916</v>
      </c>
    </row>
    <row r="55" spans="1:10" ht="11.25" customHeight="1" x14ac:dyDescent="0.25">
      <c r="A55" s="6">
        <v>2018</v>
      </c>
      <c r="B55" s="41">
        <v>4.4539957909739782E-2</v>
      </c>
      <c r="C55" s="41">
        <v>4.4539957909739782E-2</v>
      </c>
      <c r="D55" s="41">
        <v>6.6809936864609662E-2</v>
      </c>
      <c r="E55" s="14" t="s">
        <v>34</v>
      </c>
      <c r="F55" s="41">
        <v>1.7704633269121561</v>
      </c>
      <c r="G55" s="41">
        <v>1.0355540214014498</v>
      </c>
      <c r="H55" s="41">
        <v>0.1002149052969145</v>
      </c>
      <c r="I55" s="41">
        <v>0.32291469484561336</v>
      </c>
      <c r="J55" s="41">
        <v>3.385036801140223</v>
      </c>
    </row>
    <row r="56" spans="1:10" ht="11.25" customHeight="1" x14ac:dyDescent="0.25">
      <c r="A56" s="6">
        <v>2019</v>
      </c>
      <c r="B56" s="41">
        <v>7.8481495184599681E-2</v>
      </c>
      <c r="C56" s="41">
        <v>4.4846568676914111E-2</v>
      </c>
      <c r="D56" s="41">
        <v>5.6058210846142632E-2</v>
      </c>
      <c r="E56" s="14" t="s">
        <v>34</v>
      </c>
      <c r="F56" s="41">
        <v>2.1414236543226486</v>
      </c>
      <c r="G56" s="41">
        <v>0.90814301570751066</v>
      </c>
      <c r="H56" s="41">
        <v>8.9693137353828223E-2</v>
      </c>
      <c r="I56" s="41">
        <v>0.43725404459991257</v>
      </c>
      <c r="J56" s="41">
        <v>3.7559001266915564</v>
      </c>
    </row>
    <row r="57" spans="1:10" ht="11.25" customHeight="1" x14ac:dyDescent="0.25">
      <c r="A57" s="6">
        <v>2020</v>
      </c>
      <c r="B57" s="41">
        <v>5.4148887781844963E-2</v>
      </c>
      <c r="C57" s="41">
        <v>3.2489332669106974E-2</v>
      </c>
      <c r="D57" s="41">
        <v>0.10829777556368993</v>
      </c>
      <c r="E57" s="14">
        <v>1.0829777556368991E-2</v>
      </c>
      <c r="F57" s="41">
        <v>1.8085728519136217</v>
      </c>
      <c r="G57" s="41">
        <v>0.96385020251684039</v>
      </c>
      <c r="H57" s="41">
        <v>6.4978665338213948E-2</v>
      </c>
      <c r="I57" s="41">
        <v>0.41153154714202173</v>
      </c>
      <c r="J57" s="41">
        <v>3.4546990404817084</v>
      </c>
    </row>
    <row r="58" spans="1:10" ht="11.25" customHeight="1" x14ac:dyDescent="0.25">
      <c r="A58" s="6">
        <v>2021</v>
      </c>
      <c r="B58" s="41">
        <v>7.5237266092713806E-2</v>
      </c>
      <c r="C58" s="41">
        <v>2.1496361740775374E-2</v>
      </c>
      <c r="D58" s="41">
        <v>1.0748180870387687E-2</v>
      </c>
      <c r="E58" s="14" t="s">
        <v>34</v>
      </c>
      <c r="F58" s="41">
        <v>1.8486871097066822</v>
      </c>
      <c r="G58" s="41">
        <v>0.82760992701985192</v>
      </c>
      <c r="H58" s="41">
        <v>5.3740904351938429E-2</v>
      </c>
      <c r="I58" s="41">
        <v>0.48366813916744594</v>
      </c>
      <c r="J58" s="41">
        <v>3.3211878889497952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scale="8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scale="89" orientation="portrait" verticalDpi="300" r:id="rId2"/>
      <headerFooter alignWithMargins="0"/>
    </customSheetView>
    <customSheetView guid="{93AA3BF1-B70A-48EF-92C1-913FAAF7349E}">
      <selection activeCell="J20" sqref="J20"/>
      <pageMargins left="0.78740157480314965" right="0.78740157480314965" top="0.98425196850393704" bottom="1.0629921259842521" header="0.51181102362204722" footer="0"/>
      <printOptions horizontalCentered="1"/>
      <pageSetup paperSize="9" scale="89" orientation="portrait" verticalDpi="300" r:id="rId3"/>
      <headerFooter alignWithMargins="0"/>
    </customSheetView>
  </customSheetViews>
  <mergeCells count="2">
    <mergeCell ref="A40:J40"/>
    <mergeCell ref="A21:J21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9" width="7.6640625" style="3" customWidth="1"/>
    <col min="10" max="10" width="11.33203125" style="3" customWidth="1"/>
    <col min="11" max="11" width="11" style="3" customWidth="1"/>
    <col min="12" max="16384" width="9.109375" style="3"/>
  </cols>
  <sheetData>
    <row r="1" spans="1:11" ht="20.100000000000001" customHeight="1" thickBot="1" x14ac:dyDescent="0.25">
      <c r="A1" s="21" t="s">
        <v>216</v>
      </c>
    </row>
    <row r="2" spans="1:11" ht="15" customHeight="1" x14ac:dyDescent="0.2">
      <c r="A2" s="149" t="s">
        <v>88</v>
      </c>
      <c r="B2" s="151" t="s">
        <v>235</v>
      </c>
      <c r="C2" s="153" t="s">
        <v>83</v>
      </c>
      <c r="D2" s="176"/>
      <c r="E2" s="176"/>
      <c r="F2" s="176"/>
      <c r="G2" s="176"/>
      <c r="H2" s="176"/>
      <c r="I2" s="177"/>
      <c r="J2" s="151" t="s">
        <v>236</v>
      </c>
      <c r="K2" s="163" t="s">
        <v>217</v>
      </c>
    </row>
    <row r="3" spans="1:11" s="24" customFormat="1" ht="15" customHeight="1" x14ac:dyDescent="0.25">
      <c r="A3" s="155"/>
      <c r="B3" s="175"/>
      <c r="C3" s="138">
        <v>0</v>
      </c>
      <c r="D3" s="138">
        <v>1</v>
      </c>
      <c r="E3" s="138">
        <v>2</v>
      </c>
      <c r="F3" s="138">
        <v>3</v>
      </c>
      <c r="G3" s="138">
        <v>4</v>
      </c>
      <c r="H3" s="138">
        <v>5</v>
      </c>
      <c r="I3" s="138">
        <v>6</v>
      </c>
      <c r="J3" s="175"/>
      <c r="K3" s="171"/>
    </row>
    <row r="4" spans="1:11" s="19" customFormat="1" ht="15" customHeight="1" x14ac:dyDescent="0.2">
      <c r="A4" s="155"/>
      <c r="B4" s="175"/>
      <c r="C4" s="178" t="s">
        <v>218</v>
      </c>
      <c r="D4" s="193"/>
      <c r="E4" s="193"/>
      <c r="F4" s="193"/>
      <c r="G4" s="193"/>
      <c r="H4" s="193"/>
      <c r="I4" s="193"/>
      <c r="J4" s="175"/>
      <c r="K4" s="171"/>
    </row>
    <row r="5" spans="1:11" ht="11.25" customHeight="1" x14ac:dyDescent="0.2">
      <c r="A5" s="25">
        <v>1949</v>
      </c>
      <c r="B5" s="26">
        <v>4543</v>
      </c>
      <c r="C5" s="26">
        <v>2264</v>
      </c>
      <c r="D5" s="26">
        <v>817</v>
      </c>
      <c r="E5" s="26">
        <v>709</v>
      </c>
      <c r="F5" s="26">
        <v>355</v>
      </c>
      <c r="G5" s="26">
        <v>301</v>
      </c>
      <c r="H5" s="26">
        <v>287</v>
      </c>
      <c r="I5" s="26">
        <v>239</v>
      </c>
      <c r="J5" s="26">
        <v>4972</v>
      </c>
      <c r="K5" s="26">
        <v>9515</v>
      </c>
    </row>
    <row r="6" spans="1:11" ht="11.25" customHeight="1" x14ac:dyDescent="0.2">
      <c r="A6" s="25">
        <v>1960</v>
      </c>
      <c r="B6" s="26">
        <v>1957</v>
      </c>
      <c r="C6" s="26">
        <v>1852</v>
      </c>
      <c r="D6" s="26">
        <v>460</v>
      </c>
      <c r="E6" s="26">
        <v>342</v>
      </c>
      <c r="F6" s="26">
        <v>198</v>
      </c>
      <c r="G6" s="26">
        <v>144</v>
      </c>
      <c r="H6" s="26">
        <v>136</v>
      </c>
      <c r="I6" s="26">
        <v>105</v>
      </c>
      <c r="J6" s="26">
        <v>3237</v>
      </c>
      <c r="K6" s="26">
        <v>5194</v>
      </c>
    </row>
    <row r="7" spans="1:11" ht="11.25" customHeight="1" x14ac:dyDescent="0.2">
      <c r="A7" s="25">
        <v>1970</v>
      </c>
      <c r="B7" s="26">
        <v>1520</v>
      </c>
      <c r="C7" s="26">
        <v>2059</v>
      </c>
      <c r="D7" s="26">
        <v>563</v>
      </c>
      <c r="E7" s="26">
        <v>422</v>
      </c>
      <c r="F7" s="26">
        <v>206</v>
      </c>
      <c r="G7" s="26">
        <v>170</v>
      </c>
      <c r="H7" s="26">
        <v>154</v>
      </c>
      <c r="I7" s="26">
        <v>138</v>
      </c>
      <c r="J7" s="26">
        <v>3712</v>
      </c>
      <c r="K7" s="26">
        <v>5232</v>
      </c>
    </row>
    <row r="8" spans="1:11" ht="11.25" customHeight="1" x14ac:dyDescent="0.2">
      <c r="A8" s="25">
        <v>1980</v>
      </c>
      <c r="B8" s="26">
        <v>1156</v>
      </c>
      <c r="C8" s="26">
        <v>1162</v>
      </c>
      <c r="D8" s="26">
        <v>365</v>
      </c>
      <c r="E8" s="26">
        <v>242</v>
      </c>
      <c r="F8" s="26">
        <v>199</v>
      </c>
      <c r="G8" s="26">
        <v>138</v>
      </c>
      <c r="H8" s="26">
        <v>103</v>
      </c>
      <c r="I8" s="26">
        <v>73</v>
      </c>
      <c r="J8" s="26">
        <v>2282</v>
      </c>
      <c r="K8" s="26">
        <v>3438</v>
      </c>
    </row>
    <row r="9" spans="1:11" ht="11.25" customHeight="1" x14ac:dyDescent="0.2">
      <c r="A9" s="25">
        <v>1990</v>
      </c>
      <c r="B9" s="26">
        <v>699</v>
      </c>
      <c r="C9" s="26">
        <v>537</v>
      </c>
      <c r="D9" s="26">
        <v>223</v>
      </c>
      <c r="E9" s="26">
        <v>140</v>
      </c>
      <c r="F9" s="26">
        <v>69</v>
      </c>
      <c r="G9" s="26">
        <v>51</v>
      </c>
      <c r="H9" s="26">
        <v>39</v>
      </c>
      <c r="I9" s="26">
        <v>38</v>
      </c>
      <c r="J9" s="26">
        <v>1097</v>
      </c>
      <c r="K9" s="26">
        <v>1796</v>
      </c>
    </row>
    <row r="10" spans="1:11" ht="11.25" customHeight="1" x14ac:dyDescent="0.2">
      <c r="A10" s="25">
        <v>2000</v>
      </c>
      <c r="B10" s="26">
        <v>538</v>
      </c>
      <c r="C10" s="26">
        <v>225</v>
      </c>
      <c r="D10" s="26">
        <v>70</v>
      </c>
      <c r="E10" s="26">
        <v>62</v>
      </c>
      <c r="F10" s="26">
        <v>33</v>
      </c>
      <c r="G10" s="26">
        <v>26</v>
      </c>
      <c r="H10" s="26">
        <v>8</v>
      </c>
      <c r="I10" s="26">
        <v>23</v>
      </c>
      <c r="J10" s="26">
        <v>447</v>
      </c>
      <c r="K10" s="26">
        <v>985</v>
      </c>
    </row>
    <row r="11" spans="1:11" ht="11.25" customHeight="1" x14ac:dyDescent="0.2">
      <c r="A11" s="25">
        <v>2010</v>
      </c>
      <c r="B11" s="26">
        <v>387</v>
      </c>
      <c r="C11" s="26">
        <v>108</v>
      </c>
      <c r="D11" s="26">
        <v>41</v>
      </c>
      <c r="E11" s="26">
        <v>36</v>
      </c>
      <c r="F11" s="26">
        <v>17</v>
      </c>
      <c r="G11" s="26">
        <v>17</v>
      </c>
      <c r="H11" s="26">
        <v>15</v>
      </c>
      <c r="I11" s="26">
        <v>5</v>
      </c>
      <c r="J11" s="26">
        <v>239</v>
      </c>
      <c r="K11" s="26">
        <v>626</v>
      </c>
    </row>
    <row r="12" spans="1:11" ht="11.25" customHeight="1" x14ac:dyDescent="0.2">
      <c r="A12" s="25">
        <v>2011</v>
      </c>
      <c r="B12" s="26">
        <v>392</v>
      </c>
      <c r="C12" s="26">
        <v>92</v>
      </c>
      <c r="D12" s="26">
        <v>28</v>
      </c>
      <c r="E12" s="26">
        <v>27</v>
      </c>
      <c r="F12" s="26">
        <v>22</v>
      </c>
      <c r="G12" s="26">
        <v>9</v>
      </c>
      <c r="H12" s="26">
        <v>6</v>
      </c>
      <c r="I12" s="26">
        <v>6</v>
      </c>
      <c r="J12" s="26">
        <v>190</v>
      </c>
      <c r="K12" s="26">
        <v>582</v>
      </c>
    </row>
    <row r="13" spans="1:11" ht="11.25" customHeight="1" x14ac:dyDescent="0.2">
      <c r="A13" s="25">
        <v>2012</v>
      </c>
      <c r="B13" s="26">
        <v>378</v>
      </c>
      <c r="C13" s="26">
        <v>92</v>
      </c>
      <c r="D13" s="26">
        <v>39</v>
      </c>
      <c r="E13" s="26">
        <v>29</v>
      </c>
      <c r="F13" s="26">
        <v>11</v>
      </c>
      <c r="G13" s="26">
        <v>13</v>
      </c>
      <c r="H13" s="26">
        <v>6</v>
      </c>
      <c r="I13" s="26">
        <v>6</v>
      </c>
      <c r="J13" s="26">
        <v>196</v>
      </c>
      <c r="K13" s="26">
        <v>574</v>
      </c>
    </row>
    <row r="14" spans="1:11" ht="11.25" customHeight="1" x14ac:dyDescent="0.2">
      <c r="A14" s="25">
        <v>2013</v>
      </c>
      <c r="B14" s="26">
        <v>392</v>
      </c>
      <c r="C14" s="26">
        <v>76</v>
      </c>
      <c r="D14" s="26">
        <v>26</v>
      </c>
      <c r="E14" s="26">
        <v>25</v>
      </c>
      <c r="F14" s="26">
        <v>19</v>
      </c>
      <c r="G14" s="26">
        <v>20</v>
      </c>
      <c r="H14" s="26">
        <v>9</v>
      </c>
      <c r="I14" s="26">
        <v>8</v>
      </c>
      <c r="J14" s="26">
        <v>183</v>
      </c>
      <c r="K14" s="26">
        <v>575</v>
      </c>
    </row>
    <row r="15" spans="1:11" ht="11.25" customHeight="1" x14ac:dyDescent="0.2">
      <c r="A15" s="25">
        <v>2014</v>
      </c>
      <c r="B15" s="26">
        <v>421</v>
      </c>
      <c r="C15" s="26">
        <v>56</v>
      </c>
      <c r="D15" s="26">
        <v>35</v>
      </c>
      <c r="E15" s="26">
        <v>23</v>
      </c>
      <c r="F15" s="26">
        <v>13</v>
      </c>
      <c r="G15" s="26">
        <v>11</v>
      </c>
      <c r="H15" s="26">
        <v>13</v>
      </c>
      <c r="I15" s="26">
        <v>10</v>
      </c>
      <c r="J15" s="26">
        <v>161</v>
      </c>
      <c r="K15" s="26">
        <v>582</v>
      </c>
    </row>
    <row r="16" spans="1:11" ht="11.25" customHeight="1" x14ac:dyDescent="0.2">
      <c r="A16" s="25">
        <v>2015</v>
      </c>
      <c r="B16" s="26">
        <v>408</v>
      </c>
      <c r="C16" s="26">
        <v>70</v>
      </c>
      <c r="D16" s="26">
        <v>25</v>
      </c>
      <c r="E16" s="26">
        <v>22</v>
      </c>
      <c r="F16" s="26">
        <v>12</v>
      </c>
      <c r="G16" s="26">
        <v>12</v>
      </c>
      <c r="H16" s="26">
        <v>10</v>
      </c>
      <c r="I16" s="26">
        <v>4</v>
      </c>
      <c r="J16" s="26">
        <v>155</v>
      </c>
      <c r="K16" s="26">
        <v>563</v>
      </c>
    </row>
    <row r="17" spans="1:11" ht="11.25" customHeight="1" x14ac:dyDescent="0.2">
      <c r="A17" s="25">
        <v>2016</v>
      </c>
      <c r="B17" s="26">
        <v>410</v>
      </c>
      <c r="C17" s="26">
        <v>80</v>
      </c>
      <c r="D17" s="26">
        <v>19</v>
      </c>
      <c r="E17" s="26">
        <v>18</v>
      </c>
      <c r="F17" s="26">
        <v>13</v>
      </c>
      <c r="G17" s="26">
        <v>8</v>
      </c>
      <c r="H17" s="26">
        <v>6</v>
      </c>
      <c r="I17" s="26">
        <v>3</v>
      </c>
      <c r="J17" s="26">
        <v>147</v>
      </c>
      <c r="K17" s="26">
        <v>557</v>
      </c>
    </row>
    <row r="18" spans="1:11" ht="11.25" customHeight="1" x14ac:dyDescent="0.2">
      <c r="A18" s="25">
        <v>2017</v>
      </c>
      <c r="B18" s="26">
        <v>435</v>
      </c>
      <c r="C18" s="26">
        <v>48</v>
      </c>
      <c r="D18" s="26">
        <v>26</v>
      </c>
      <c r="E18" s="26">
        <v>23</v>
      </c>
      <c r="F18" s="26">
        <v>13</v>
      </c>
      <c r="G18" s="26">
        <v>10</v>
      </c>
      <c r="H18" s="26">
        <v>9</v>
      </c>
      <c r="I18" s="26">
        <v>3</v>
      </c>
      <c r="J18" s="26">
        <v>132</v>
      </c>
      <c r="K18" s="26">
        <v>567</v>
      </c>
    </row>
    <row r="19" spans="1:11" ht="11.25" customHeight="1" x14ac:dyDescent="0.2">
      <c r="A19" s="25">
        <v>2018</v>
      </c>
      <c r="B19" s="26">
        <v>383</v>
      </c>
      <c r="C19" s="26">
        <v>70</v>
      </c>
      <c r="D19" s="26">
        <v>21</v>
      </c>
      <c r="E19" s="26">
        <v>25</v>
      </c>
      <c r="F19" s="26">
        <v>13</v>
      </c>
      <c r="G19" s="26">
        <v>6</v>
      </c>
      <c r="H19" s="26">
        <v>11</v>
      </c>
      <c r="I19" s="26">
        <v>4</v>
      </c>
      <c r="J19" s="26">
        <v>150</v>
      </c>
      <c r="K19" s="26">
        <v>533</v>
      </c>
    </row>
    <row r="20" spans="1:11" ht="11.25" customHeight="1" x14ac:dyDescent="0.2">
      <c r="A20" s="25">
        <v>2019</v>
      </c>
      <c r="B20" s="26">
        <v>391</v>
      </c>
      <c r="C20" s="26">
        <v>55</v>
      </c>
      <c r="D20" s="26">
        <v>24</v>
      </c>
      <c r="E20" s="26">
        <v>15</v>
      </c>
      <c r="F20" s="26">
        <v>10</v>
      </c>
      <c r="G20" s="26">
        <v>14</v>
      </c>
      <c r="H20" s="26">
        <v>7</v>
      </c>
      <c r="I20" s="26">
        <v>3</v>
      </c>
      <c r="J20" s="26">
        <v>128</v>
      </c>
      <c r="K20" s="26">
        <v>519</v>
      </c>
    </row>
    <row r="21" spans="1:11" ht="11.25" customHeight="1" x14ac:dyDescent="0.2">
      <c r="A21" s="25">
        <v>2020</v>
      </c>
      <c r="B21" s="26">
        <v>405</v>
      </c>
      <c r="C21" s="26">
        <v>51</v>
      </c>
      <c r="D21" s="26">
        <v>20</v>
      </c>
      <c r="E21" s="26">
        <v>17</v>
      </c>
      <c r="F21" s="26">
        <v>14</v>
      </c>
      <c r="G21" s="26">
        <v>9</v>
      </c>
      <c r="H21" s="26">
        <v>8</v>
      </c>
      <c r="I21" s="26">
        <v>3</v>
      </c>
      <c r="J21" s="26">
        <v>122</v>
      </c>
      <c r="K21" s="26">
        <v>527</v>
      </c>
    </row>
    <row r="22" spans="1:11" ht="11.25" customHeight="1" x14ac:dyDescent="0.2">
      <c r="A22" s="25">
        <v>2021</v>
      </c>
      <c r="B22" s="26">
        <v>466</v>
      </c>
      <c r="C22" s="26">
        <v>58</v>
      </c>
      <c r="D22" s="26">
        <v>18</v>
      </c>
      <c r="E22" s="26">
        <v>17</v>
      </c>
      <c r="F22" s="26">
        <v>12</v>
      </c>
      <c r="G22" s="26">
        <v>15</v>
      </c>
      <c r="H22" s="26">
        <v>4</v>
      </c>
      <c r="I22" s="26">
        <v>9</v>
      </c>
      <c r="J22" s="26">
        <v>133</v>
      </c>
      <c r="K22" s="26">
        <v>599</v>
      </c>
    </row>
    <row r="23" spans="1:11" ht="11.25" customHeight="1" x14ac:dyDescent="0.2">
      <c r="A23" s="162" t="s">
        <v>122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</row>
    <row r="24" spans="1:11" ht="11.25" customHeight="1" x14ac:dyDescent="0.2">
      <c r="A24" s="25">
        <v>1949</v>
      </c>
      <c r="B24" s="28">
        <v>47.74566473988439</v>
      </c>
      <c r="C24" s="28">
        <v>23.794009458749343</v>
      </c>
      <c r="D24" s="28">
        <v>8.5864424592748296</v>
      </c>
      <c r="E24" s="28">
        <v>7.4513925380977408</v>
      </c>
      <c r="F24" s="28">
        <v>3.7309511297950606</v>
      </c>
      <c r="G24" s="28">
        <v>3.1634261692065162</v>
      </c>
      <c r="H24" s="28">
        <v>3.0162900683131899</v>
      </c>
      <c r="I24" s="28">
        <v>2.5118234366789278</v>
      </c>
      <c r="J24" s="28">
        <v>52.25433526011561</v>
      </c>
      <c r="K24" s="28">
        <v>100</v>
      </c>
    </row>
    <row r="25" spans="1:11" ht="11.25" customHeight="1" x14ac:dyDescent="0.2">
      <c r="A25" s="25">
        <v>1960</v>
      </c>
      <c r="B25" s="28">
        <v>37.678090103966113</v>
      </c>
      <c r="C25" s="28">
        <v>35.656526761648053</v>
      </c>
      <c r="D25" s="28">
        <v>8.8563727377743557</v>
      </c>
      <c r="E25" s="28">
        <v>6.5845206006931072</v>
      </c>
      <c r="F25" s="28">
        <v>3.8120908740854831</v>
      </c>
      <c r="G25" s="28">
        <v>2.7724297266076241</v>
      </c>
      <c r="H25" s="28">
        <v>2.6184058529072005</v>
      </c>
      <c r="I25" s="28">
        <v>2.0215633423180592</v>
      </c>
      <c r="J25" s="28">
        <v>62.321909896033887</v>
      </c>
      <c r="K25" s="28">
        <v>100</v>
      </c>
    </row>
    <row r="26" spans="1:11" ht="11.25" customHeight="1" x14ac:dyDescent="0.2">
      <c r="A26" s="25">
        <v>1970</v>
      </c>
      <c r="B26" s="28">
        <v>29.051987767584098</v>
      </c>
      <c r="C26" s="28">
        <v>39.353975535168196</v>
      </c>
      <c r="D26" s="28">
        <v>10.760703363914374</v>
      </c>
      <c r="E26" s="28">
        <v>8.0657492354740068</v>
      </c>
      <c r="F26" s="28">
        <v>3.9373088685015292</v>
      </c>
      <c r="G26" s="28">
        <v>3.2492354740061162</v>
      </c>
      <c r="H26" s="28">
        <v>2.9434250764525993</v>
      </c>
      <c r="I26" s="28">
        <v>2.6376146788990824</v>
      </c>
      <c r="J26" s="28">
        <v>70.948012232415905</v>
      </c>
      <c r="K26" s="28">
        <v>100</v>
      </c>
    </row>
    <row r="27" spans="1:11" ht="11.25" customHeight="1" x14ac:dyDescent="0.2">
      <c r="A27" s="25">
        <v>1980</v>
      </c>
      <c r="B27" s="28">
        <v>33.624200116346714</v>
      </c>
      <c r="C27" s="28">
        <v>33.798720186154739</v>
      </c>
      <c r="D27" s="28">
        <v>10.616637579988366</v>
      </c>
      <c r="E27" s="28">
        <v>7.0389761489237923</v>
      </c>
      <c r="F27" s="28">
        <v>5.7882489819662597</v>
      </c>
      <c r="G27" s="28">
        <v>4.0139616055846421</v>
      </c>
      <c r="H27" s="28">
        <v>2.9959278650378125</v>
      </c>
      <c r="I27" s="28">
        <v>2.1233275159976728</v>
      </c>
      <c r="J27" s="28">
        <v>66.375799883653286</v>
      </c>
      <c r="K27" s="28">
        <v>100</v>
      </c>
    </row>
    <row r="28" spans="1:11" ht="11.25" customHeight="1" x14ac:dyDescent="0.2">
      <c r="A28" s="25">
        <v>1990</v>
      </c>
      <c r="B28" s="28">
        <v>38.919821826280625</v>
      </c>
      <c r="C28" s="28">
        <v>29.899777282850778</v>
      </c>
      <c r="D28" s="28">
        <v>12.416481069042316</v>
      </c>
      <c r="E28" s="28">
        <v>7.7951002227171493</v>
      </c>
      <c r="F28" s="28">
        <v>3.8418708240534523</v>
      </c>
      <c r="G28" s="28">
        <v>2.8396436525612474</v>
      </c>
      <c r="H28" s="28">
        <v>2.1714922048997773</v>
      </c>
      <c r="I28" s="28">
        <v>2.115812917594655</v>
      </c>
      <c r="J28" s="28">
        <v>61.080178173719375</v>
      </c>
      <c r="K28" s="28">
        <v>100</v>
      </c>
    </row>
    <row r="29" spans="1:11" ht="11.25" customHeight="1" x14ac:dyDescent="0.2">
      <c r="A29" s="6">
        <v>2000</v>
      </c>
      <c r="B29" s="28">
        <v>54.619289340101524</v>
      </c>
      <c r="C29" s="28">
        <v>22.842639593908629</v>
      </c>
      <c r="D29" s="28">
        <v>7.1065989847715736</v>
      </c>
      <c r="E29" s="28">
        <v>6.2944162436548226</v>
      </c>
      <c r="F29" s="28">
        <v>3.3502538071065988</v>
      </c>
      <c r="G29" s="28">
        <v>2.6395939086294415</v>
      </c>
      <c r="H29" s="28">
        <v>0.81218274111675126</v>
      </c>
      <c r="I29" s="28">
        <v>2.3350253807106598</v>
      </c>
      <c r="J29" s="28">
        <v>45.380710659898476</v>
      </c>
      <c r="K29" s="28">
        <v>100</v>
      </c>
    </row>
    <row r="30" spans="1:11" s="6" customFormat="1" ht="11.25" customHeight="1" x14ac:dyDescent="0.25">
      <c r="A30" s="6">
        <v>2010</v>
      </c>
      <c r="B30" s="28">
        <v>61.821086261980831</v>
      </c>
      <c r="C30" s="28">
        <v>17.252396166134183</v>
      </c>
      <c r="D30" s="28">
        <v>6.5495207667731634</v>
      </c>
      <c r="E30" s="28">
        <v>5.7507987220447285</v>
      </c>
      <c r="F30" s="28">
        <v>2.7156549520766773</v>
      </c>
      <c r="G30" s="28">
        <v>2.7156549520766773</v>
      </c>
      <c r="H30" s="28">
        <v>2.3961661341853033</v>
      </c>
      <c r="I30" s="28">
        <v>0.79872204472843444</v>
      </c>
      <c r="J30" s="28">
        <v>38.178913738019169</v>
      </c>
      <c r="K30" s="28">
        <v>100</v>
      </c>
    </row>
    <row r="31" spans="1:11" s="6" customFormat="1" ht="11.25" customHeight="1" x14ac:dyDescent="0.25">
      <c r="A31" s="6">
        <v>2011</v>
      </c>
      <c r="B31" s="28">
        <v>67.353951890034367</v>
      </c>
      <c r="C31" s="28">
        <v>15.807560137457044</v>
      </c>
      <c r="D31" s="28">
        <v>4.8109965635738838</v>
      </c>
      <c r="E31" s="28">
        <v>4.6391752577319592</v>
      </c>
      <c r="F31" s="28">
        <v>3.7800687285223367</v>
      </c>
      <c r="G31" s="28">
        <v>1.5463917525773196</v>
      </c>
      <c r="H31" s="28">
        <v>1.0309278350515463</v>
      </c>
      <c r="I31" s="28">
        <v>1.0309278350515463</v>
      </c>
      <c r="J31" s="28">
        <v>32.646048109965633</v>
      </c>
      <c r="K31" s="28">
        <v>100</v>
      </c>
    </row>
    <row r="32" spans="1:11" s="6" customFormat="1" ht="11.25" customHeight="1" x14ac:dyDescent="0.25">
      <c r="A32" s="6">
        <v>2012</v>
      </c>
      <c r="B32" s="28">
        <v>65.853658536585371</v>
      </c>
      <c r="C32" s="28">
        <v>16.027874564459928</v>
      </c>
      <c r="D32" s="28">
        <v>6.7944250871080136</v>
      </c>
      <c r="E32" s="28">
        <v>5.0522648083623691</v>
      </c>
      <c r="F32" s="28">
        <v>1.9163763066202089</v>
      </c>
      <c r="G32" s="28">
        <v>2.264808362369338</v>
      </c>
      <c r="H32" s="28">
        <v>1.0452961672473868</v>
      </c>
      <c r="I32" s="28">
        <v>1.0452961672473868</v>
      </c>
      <c r="J32" s="28">
        <v>34.146341463414636</v>
      </c>
      <c r="K32" s="28">
        <v>100</v>
      </c>
    </row>
    <row r="33" spans="1:11" s="6" customFormat="1" ht="11.25" customHeight="1" x14ac:dyDescent="0.25">
      <c r="A33" s="6">
        <v>2013</v>
      </c>
      <c r="B33" s="28">
        <v>68.173913043478265</v>
      </c>
      <c r="C33" s="28">
        <v>13.217391304347824</v>
      </c>
      <c r="D33" s="28">
        <v>4.5217391304347831</v>
      </c>
      <c r="E33" s="28">
        <v>4.3478260869565215</v>
      </c>
      <c r="F33" s="28">
        <v>3.3043478260869561</v>
      </c>
      <c r="G33" s="28">
        <v>3.4782608695652173</v>
      </c>
      <c r="H33" s="28">
        <v>1.5652173913043479</v>
      </c>
      <c r="I33" s="28">
        <v>1.3913043478260869</v>
      </c>
      <c r="J33" s="28">
        <v>31.826086956521738</v>
      </c>
      <c r="K33" s="28">
        <v>100</v>
      </c>
    </row>
    <row r="34" spans="1:11" s="6" customFormat="1" ht="11.25" customHeight="1" x14ac:dyDescent="0.25">
      <c r="A34" s="6">
        <v>2014</v>
      </c>
      <c r="B34" s="28">
        <v>72.336769759450164</v>
      </c>
      <c r="C34" s="28">
        <v>9.6219931271477677</v>
      </c>
      <c r="D34" s="28">
        <v>6.0137457044673539</v>
      </c>
      <c r="E34" s="28">
        <v>3.9518900343642609</v>
      </c>
      <c r="F34" s="28">
        <v>2.2336769759450172</v>
      </c>
      <c r="G34" s="28">
        <v>1.8900343642611683</v>
      </c>
      <c r="H34" s="28">
        <v>2.2336769759450172</v>
      </c>
      <c r="I34" s="28">
        <v>1.7182130584192441</v>
      </c>
      <c r="J34" s="28">
        <v>27.663230240549829</v>
      </c>
      <c r="K34" s="28">
        <v>100</v>
      </c>
    </row>
    <row r="35" spans="1:11" s="6" customFormat="1" ht="11.25" customHeight="1" x14ac:dyDescent="0.25">
      <c r="A35" s="6">
        <v>2015</v>
      </c>
      <c r="B35" s="28">
        <v>72.46891651865009</v>
      </c>
      <c r="C35" s="28">
        <v>12.433392539964476</v>
      </c>
      <c r="D35" s="28">
        <v>4.4404973357015987</v>
      </c>
      <c r="E35" s="28">
        <v>3.9076376554174073</v>
      </c>
      <c r="F35" s="28">
        <v>2.1314387211367674</v>
      </c>
      <c r="G35" s="28">
        <v>2.1314387211367674</v>
      </c>
      <c r="H35" s="28">
        <v>1.7761989342806392</v>
      </c>
      <c r="I35" s="28">
        <v>0.71047957371225579</v>
      </c>
      <c r="J35" s="28">
        <v>27.53108348134991</v>
      </c>
      <c r="K35" s="28">
        <v>100</v>
      </c>
    </row>
    <row r="36" spans="1:11" s="6" customFormat="1" ht="11.25" customHeight="1" x14ac:dyDescent="0.25">
      <c r="A36" s="6">
        <v>2016</v>
      </c>
      <c r="B36" s="28">
        <v>73.608617594254937</v>
      </c>
      <c r="C36" s="28">
        <v>14.362657091561939</v>
      </c>
      <c r="D36" s="28">
        <v>3.4111310592459607</v>
      </c>
      <c r="E36" s="28">
        <v>3.2315978456014358</v>
      </c>
      <c r="F36" s="28">
        <v>2.3339317773788149</v>
      </c>
      <c r="G36" s="28">
        <v>1.4362657091561939</v>
      </c>
      <c r="H36" s="28">
        <v>1.0771992818671454</v>
      </c>
      <c r="I36" s="28">
        <v>0.53859964093357271</v>
      </c>
      <c r="J36" s="28">
        <v>26.391382405745063</v>
      </c>
      <c r="K36" s="28">
        <v>100</v>
      </c>
    </row>
    <row r="37" spans="1:11" s="6" customFormat="1" ht="11.25" customHeight="1" x14ac:dyDescent="0.25">
      <c r="A37" s="6">
        <v>2017</v>
      </c>
      <c r="B37" s="28">
        <v>76.719576719576722</v>
      </c>
      <c r="C37" s="28">
        <v>8.4656084656084651</v>
      </c>
      <c r="D37" s="28">
        <v>4.5855379188712515</v>
      </c>
      <c r="E37" s="28">
        <v>4.0564373897707231</v>
      </c>
      <c r="F37" s="28">
        <v>2.2927689594356258</v>
      </c>
      <c r="G37" s="28">
        <v>1.7636684303350969</v>
      </c>
      <c r="H37" s="28">
        <v>1.5873015873015872</v>
      </c>
      <c r="I37" s="28">
        <v>0.52910052910052907</v>
      </c>
      <c r="J37" s="28">
        <v>23.280423280423278</v>
      </c>
      <c r="K37" s="28">
        <v>100</v>
      </c>
    </row>
    <row r="38" spans="1:11" s="6" customFormat="1" ht="11.25" customHeight="1" x14ac:dyDescent="0.25">
      <c r="A38" s="6">
        <v>2018</v>
      </c>
      <c r="B38" s="28">
        <v>71.857410881801115</v>
      </c>
      <c r="C38" s="28">
        <v>13.133208255159476</v>
      </c>
      <c r="D38" s="28">
        <v>3.9399624765478425</v>
      </c>
      <c r="E38" s="28">
        <v>4.6904315196998123</v>
      </c>
      <c r="F38" s="28">
        <v>2.4390243902439024</v>
      </c>
      <c r="G38" s="28">
        <v>1.125703564727955</v>
      </c>
      <c r="H38" s="28">
        <v>2.0637898686679175</v>
      </c>
      <c r="I38" s="28">
        <v>0.75046904315196994</v>
      </c>
      <c r="J38" s="28">
        <v>28.142589118198874</v>
      </c>
      <c r="K38" s="28">
        <v>100</v>
      </c>
    </row>
    <row r="39" spans="1:11" s="6" customFormat="1" ht="11.25" customHeight="1" x14ac:dyDescent="0.25">
      <c r="A39" s="6">
        <v>2019</v>
      </c>
      <c r="B39" s="28">
        <v>75.337186897880542</v>
      </c>
      <c r="C39" s="28">
        <v>10.597302504816955</v>
      </c>
      <c r="D39" s="28">
        <v>4.6242774566473983</v>
      </c>
      <c r="E39" s="28">
        <v>2.8901734104046244</v>
      </c>
      <c r="F39" s="28">
        <v>1.9267822736030826</v>
      </c>
      <c r="G39" s="28">
        <v>2.6974951830443161</v>
      </c>
      <c r="H39" s="28">
        <v>1.3487475915221581</v>
      </c>
      <c r="I39" s="28">
        <v>0.57803468208092479</v>
      </c>
      <c r="J39" s="28">
        <v>24.662813102119461</v>
      </c>
      <c r="K39" s="28">
        <v>100</v>
      </c>
    </row>
    <row r="40" spans="1:11" s="6" customFormat="1" ht="11.25" customHeight="1" x14ac:dyDescent="0.25">
      <c r="A40" s="6">
        <v>2020</v>
      </c>
      <c r="B40" s="28">
        <v>76.85009487666035</v>
      </c>
      <c r="C40" s="28">
        <v>9.67741935483871</v>
      </c>
      <c r="D40" s="28">
        <v>3.795066413662239</v>
      </c>
      <c r="E40" s="28">
        <v>3.225806451612903</v>
      </c>
      <c r="F40" s="28">
        <v>2.6565464895635675</v>
      </c>
      <c r="G40" s="28">
        <v>1.7077798861480076</v>
      </c>
      <c r="H40" s="28">
        <v>1.5180265654648957</v>
      </c>
      <c r="I40" s="28">
        <v>0.56925996204933582</v>
      </c>
      <c r="J40" s="28">
        <v>23.149905123339661</v>
      </c>
      <c r="K40" s="28">
        <v>100</v>
      </c>
    </row>
    <row r="41" spans="1:11" s="6" customFormat="1" ht="11.25" customHeight="1" x14ac:dyDescent="0.25">
      <c r="A41" s="6">
        <v>2021</v>
      </c>
      <c r="B41" s="28">
        <v>77.796327212020032</v>
      </c>
      <c r="C41" s="28">
        <v>9.6828046744574294</v>
      </c>
      <c r="D41" s="28">
        <v>3.005008347245409</v>
      </c>
      <c r="E41" s="28">
        <v>2.8380634390651087</v>
      </c>
      <c r="F41" s="28">
        <v>2.003338898163606</v>
      </c>
      <c r="G41" s="28">
        <v>2.5041736227045077</v>
      </c>
      <c r="H41" s="28">
        <v>0.667779632721202</v>
      </c>
      <c r="I41" s="28">
        <v>1.5025041736227045</v>
      </c>
      <c r="J41" s="28">
        <v>22.203672787979968</v>
      </c>
      <c r="K41" s="28">
        <v>100</v>
      </c>
    </row>
    <row r="42" spans="1:11" ht="11.25" customHeight="1" x14ac:dyDescent="0.2">
      <c r="A42" s="190" t="s">
        <v>219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1:11" ht="11.25" customHeight="1" x14ac:dyDescent="0.2">
      <c r="A43" s="29">
        <v>1949</v>
      </c>
      <c r="B43" s="30">
        <v>23.304486998630356</v>
      </c>
      <c r="C43" s="30">
        <v>11.613770320250742</v>
      </c>
      <c r="D43" s="30">
        <v>4.1910116394191066</v>
      </c>
      <c r="E43" s="30">
        <v>3.6369978608912441</v>
      </c>
      <c r="F43" s="30">
        <v>1.8210638090499176</v>
      </c>
      <c r="G43" s="30">
        <v>1.5440569197859866</v>
      </c>
      <c r="H43" s="30">
        <v>1.4722403188657081</v>
      </c>
      <c r="I43" s="30">
        <v>1.2260119728533247</v>
      </c>
      <c r="J43" s="30">
        <v>25.505152841116029</v>
      </c>
      <c r="K43" s="30">
        <v>48.809639839746382</v>
      </c>
    </row>
    <row r="44" spans="1:11" ht="11.25" customHeight="1" x14ac:dyDescent="0.2">
      <c r="A44" s="29">
        <v>1960</v>
      </c>
      <c r="B44" s="30">
        <v>13.185732188818069</v>
      </c>
      <c r="C44" s="30">
        <v>12.478270829683732</v>
      </c>
      <c r="D44" s="30">
        <v>3.0993545257313801</v>
      </c>
      <c r="E44" s="30">
        <v>2.3043027126089828</v>
      </c>
      <c r="F44" s="30">
        <v>1.3340699915104637</v>
      </c>
      <c r="G44" s="30">
        <v>0.9702327210985191</v>
      </c>
      <c r="H44" s="30">
        <v>0.91633090325971245</v>
      </c>
      <c r="I44" s="30">
        <v>0.70746135913433683</v>
      </c>
      <c r="J44" s="30">
        <v>21.810023043027126</v>
      </c>
      <c r="K44" s="30">
        <v>34.995755231845195</v>
      </c>
    </row>
    <row r="45" spans="1:11" ht="11.25" customHeight="1" x14ac:dyDescent="0.2">
      <c r="A45" s="29">
        <v>1970</v>
      </c>
      <c r="B45" s="30">
        <v>9.9126771401926455</v>
      </c>
      <c r="C45" s="30">
        <v>13.427764626089905</v>
      </c>
      <c r="D45" s="30">
        <v>3.6716034407424072</v>
      </c>
      <c r="E45" s="30">
        <v>2.7520722060271687</v>
      </c>
      <c r="F45" s="30">
        <v>1.3434286124208452</v>
      </c>
      <c r="G45" s="30">
        <v>1.1086546801531247</v>
      </c>
      <c r="H45" s="30">
        <v>1.00431071025636</v>
      </c>
      <c r="I45" s="30">
        <v>0.89996674035959545</v>
      </c>
      <c r="J45" s="30">
        <v>24.207801016049405</v>
      </c>
      <c r="K45" s="30">
        <v>34.120478156242051</v>
      </c>
    </row>
    <row r="46" spans="1:11" ht="11.25" customHeight="1" x14ac:dyDescent="0.2">
      <c r="A46" s="29">
        <v>1980</v>
      </c>
      <c r="B46" s="30">
        <v>7.7154622936814636</v>
      </c>
      <c r="C46" s="30">
        <v>7.7555079457247933</v>
      </c>
      <c r="D46" s="30">
        <v>2.4160876732808734</v>
      </c>
      <c r="E46" s="30">
        <v>1.6351974584359503</v>
      </c>
      <c r="F46" s="30">
        <v>1.3215065174298701</v>
      </c>
      <c r="G46" s="30">
        <v>0.92772427233713095</v>
      </c>
      <c r="H46" s="30">
        <v>0.68745036007715465</v>
      </c>
      <c r="I46" s="30">
        <v>0.48054782451995276</v>
      </c>
      <c r="J46" s="30">
        <v>15.224022051805726</v>
      </c>
      <c r="K46" s="30">
        <v>22.939484345487188</v>
      </c>
    </row>
    <row r="47" spans="1:11" ht="11.25" customHeight="1" x14ac:dyDescent="0.2">
      <c r="A47" s="29">
        <v>1990</v>
      </c>
      <c r="B47" s="30">
        <v>5.5310259697099182</v>
      </c>
      <c r="C47" s="30">
        <v>4.2491572900346579</v>
      </c>
      <c r="D47" s="30">
        <v>1.7645476269603886</v>
      </c>
      <c r="E47" s="30">
        <v>1.1077877478675087</v>
      </c>
      <c r="F47" s="30">
        <v>0.54598110430612923</v>
      </c>
      <c r="G47" s="30">
        <v>0.40355125100887812</v>
      </c>
      <c r="H47" s="30">
        <v>0.30859801547737742</v>
      </c>
      <c r="I47" s="30">
        <v>0.30068524584975231</v>
      </c>
      <c r="J47" s="30">
        <v>8.6803082815046917</v>
      </c>
      <c r="K47" s="30">
        <v>14.211334251214611</v>
      </c>
    </row>
    <row r="48" spans="1:11" ht="11.25" customHeight="1" x14ac:dyDescent="0.2">
      <c r="A48" s="15">
        <v>2000</v>
      </c>
      <c r="B48" s="30">
        <v>5.4822438477607376</v>
      </c>
      <c r="C48" s="30">
        <v>2.292759973505885</v>
      </c>
      <c r="D48" s="30">
        <v>0.71330310286849741</v>
      </c>
      <c r="E48" s="30">
        <v>0.63178274825495495</v>
      </c>
      <c r="F48" s="30">
        <v>0.33627146278086306</v>
      </c>
      <c r="G48" s="30">
        <v>0.26494115249401334</v>
      </c>
      <c r="H48" s="30">
        <v>8.1520354613542567E-2</v>
      </c>
      <c r="I48" s="30">
        <v>0.23437101951393488</v>
      </c>
      <c r="J48" s="30">
        <v>4.5549498140316906</v>
      </c>
      <c r="K48" s="30">
        <v>10.037193661792427</v>
      </c>
    </row>
    <row r="49" spans="1:11" ht="11.25" customHeight="1" x14ac:dyDescent="0.2">
      <c r="A49" s="15">
        <v>2010</v>
      </c>
      <c r="B49" s="30">
        <v>4.2657789731266949</v>
      </c>
      <c r="C49" s="30">
        <v>1.1904499459888451</v>
      </c>
      <c r="D49" s="30">
        <v>0.45193007208835784</v>
      </c>
      <c r="E49" s="30">
        <v>0.39681664866294836</v>
      </c>
      <c r="F49" s="30">
        <v>0.18738563964639229</v>
      </c>
      <c r="G49" s="30">
        <v>0.18738563964639229</v>
      </c>
      <c r="H49" s="30">
        <v>0.16534027027622847</v>
      </c>
      <c r="I49" s="30">
        <v>5.5113423425409494E-2</v>
      </c>
      <c r="J49" s="30">
        <v>2.6344216397345734</v>
      </c>
      <c r="K49" s="30">
        <v>6.9002006128612683</v>
      </c>
    </row>
    <row r="50" spans="1:11" ht="11.25" customHeight="1" x14ac:dyDescent="0.2">
      <c r="A50" s="15">
        <v>2011</v>
      </c>
      <c r="B50" s="31">
        <v>4.4323334200201261</v>
      </c>
      <c r="C50" s="31">
        <v>1.0402415169434991</v>
      </c>
      <c r="D50" s="31">
        <v>0.31659524428715191</v>
      </c>
      <c r="E50" s="31">
        <v>0.30528827127689645</v>
      </c>
      <c r="F50" s="31">
        <v>0.24875340622561934</v>
      </c>
      <c r="G50" s="31">
        <v>0.10176275709229883</v>
      </c>
      <c r="H50" s="31">
        <v>6.7841838061532544E-2</v>
      </c>
      <c r="I50" s="31">
        <v>6.7841838061532544E-2</v>
      </c>
      <c r="J50" s="31">
        <v>2.1483248719485308</v>
      </c>
      <c r="K50" s="31">
        <v>6.5806582919686569</v>
      </c>
    </row>
    <row r="51" spans="1:11" ht="11.25" customHeight="1" x14ac:dyDescent="0.2">
      <c r="A51" s="15">
        <v>2012</v>
      </c>
      <c r="B51" s="31">
        <v>4.1700221739274328</v>
      </c>
      <c r="C51" s="31">
        <v>1.0149260317495339</v>
      </c>
      <c r="D51" s="31">
        <v>0.43024038302425893</v>
      </c>
      <c r="E51" s="31">
        <v>0.31992233609496173</v>
      </c>
      <c r="F51" s="31">
        <v>0.12134985162222688</v>
      </c>
      <c r="G51" s="31">
        <v>0.1434134610080863</v>
      </c>
      <c r="H51" s="31">
        <v>6.6190828157578291E-2</v>
      </c>
      <c r="I51" s="31">
        <v>6.6190828157578291E-2</v>
      </c>
      <c r="J51" s="31">
        <v>2.1622337198142243</v>
      </c>
      <c r="K51" s="31">
        <v>6.3322558937416575</v>
      </c>
    </row>
    <row r="52" spans="1:11" ht="11.25" customHeight="1" x14ac:dyDescent="0.2">
      <c r="A52" s="15">
        <v>2013</v>
      </c>
      <c r="B52" s="31">
        <v>4.4004894421930603</v>
      </c>
      <c r="C52" s="31">
        <v>0.85315611634355248</v>
      </c>
      <c r="D52" s="31">
        <v>0.29186919769647851</v>
      </c>
      <c r="E52" s="31">
        <v>0.28064345932353701</v>
      </c>
      <c r="F52" s="31">
        <v>0.21328902908588812</v>
      </c>
      <c r="G52" s="31">
        <v>0.22451476745882959</v>
      </c>
      <c r="H52" s="31">
        <v>0.10103164535647333</v>
      </c>
      <c r="I52" s="31">
        <v>8.9805906983531844E-2</v>
      </c>
      <c r="J52" s="31">
        <v>2.0543101222482911</v>
      </c>
      <c r="K52" s="31">
        <v>6.4547995644413509</v>
      </c>
    </row>
    <row r="53" spans="1:11" ht="11.25" customHeight="1" x14ac:dyDescent="0.2">
      <c r="A53" s="15">
        <v>2014</v>
      </c>
      <c r="B53" s="31">
        <v>4.5795215977200296</v>
      </c>
      <c r="C53" s="31">
        <v>0.60915251656133407</v>
      </c>
      <c r="D53" s="31">
        <v>0.38072032285083379</v>
      </c>
      <c r="E53" s="31">
        <v>0.25018764073054789</v>
      </c>
      <c r="F53" s="31">
        <v>0.14141040563030968</v>
      </c>
      <c r="G53" s="31">
        <v>0.11965495861026204</v>
      </c>
      <c r="H53" s="31">
        <v>0.14141040563030968</v>
      </c>
      <c r="I53" s="31">
        <v>0.10877723510023822</v>
      </c>
      <c r="J53" s="31">
        <v>1.7513134851138354</v>
      </c>
      <c r="K53" s="31">
        <v>6.3308350828338646</v>
      </c>
    </row>
    <row r="54" spans="1:11" ht="11.25" customHeight="1" x14ac:dyDescent="0.2">
      <c r="A54" s="15">
        <v>2015</v>
      </c>
      <c r="B54" s="31">
        <v>4.4300636278746559</v>
      </c>
      <c r="C54" s="31">
        <v>0.76005993615496537</v>
      </c>
      <c r="D54" s="31">
        <v>0.27144997719820191</v>
      </c>
      <c r="E54" s="31">
        <v>0.23887597993441767</v>
      </c>
      <c r="F54" s="31">
        <v>0.13029598905513692</v>
      </c>
      <c r="G54" s="31">
        <v>0.13029598905513692</v>
      </c>
      <c r="H54" s="31">
        <v>0.10857999087928077</v>
      </c>
      <c r="I54" s="31">
        <v>4.3431996351712306E-2</v>
      </c>
      <c r="J54" s="31">
        <v>1.6829898586288519</v>
      </c>
      <c r="K54" s="31">
        <v>6.1130534865035067</v>
      </c>
    </row>
    <row r="55" spans="1:11" ht="11.25" customHeight="1" x14ac:dyDescent="0.2">
      <c r="A55" s="15">
        <v>2016</v>
      </c>
      <c r="B55" s="31">
        <v>4.3862933681383929</v>
      </c>
      <c r="C55" s="31">
        <v>0.85586212061236933</v>
      </c>
      <c r="D55" s="31">
        <v>0.20326725364543771</v>
      </c>
      <c r="E55" s="31">
        <v>0.19256897713778309</v>
      </c>
      <c r="F55" s="31">
        <v>0.13907759459951002</v>
      </c>
      <c r="G55" s="31">
        <v>8.5586212061236927E-2</v>
      </c>
      <c r="H55" s="31">
        <v>6.4189659045927702E-2</v>
      </c>
      <c r="I55" s="31">
        <v>3.2094829522963851E-2</v>
      </c>
      <c r="J55" s="31">
        <v>1.5726466466252287</v>
      </c>
      <c r="K55" s="31">
        <v>5.9589400147636216</v>
      </c>
    </row>
    <row r="56" spans="1:11" ht="11.25" customHeight="1" x14ac:dyDescent="0.2">
      <c r="A56" s="15">
        <v>2017</v>
      </c>
      <c r="B56" s="31">
        <v>4.7276442203190889</v>
      </c>
      <c r="C56" s="31">
        <v>0.52167108638003734</v>
      </c>
      <c r="D56" s="31">
        <v>0.2825718384558536</v>
      </c>
      <c r="E56" s="31">
        <v>0.24996739555710126</v>
      </c>
      <c r="F56" s="31">
        <v>0.1412859192279268</v>
      </c>
      <c r="G56" s="31">
        <v>0.10868147632917445</v>
      </c>
      <c r="H56" s="31">
        <v>9.7813328696257015E-2</v>
      </c>
      <c r="I56" s="31">
        <v>3.2604442898752334E-2</v>
      </c>
      <c r="J56" s="31">
        <v>1.434595487545103</v>
      </c>
      <c r="K56" s="31">
        <v>6.1622397078641917</v>
      </c>
    </row>
    <row r="57" spans="1:11" ht="11.25" customHeight="1" x14ac:dyDescent="0.2">
      <c r="A57" s="15">
        <v>2018</v>
      </c>
      <c r="B57" s="31">
        <v>4.2465905311010097</v>
      </c>
      <c r="C57" s="31">
        <v>0.77613926155893109</v>
      </c>
      <c r="D57" s="31">
        <v>0.23284177846767934</v>
      </c>
      <c r="E57" s="31">
        <v>0.27719259341390401</v>
      </c>
      <c r="F57" s="31">
        <v>0.14414014857523005</v>
      </c>
      <c r="G57" s="31">
        <v>6.652622241933695E-2</v>
      </c>
      <c r="H57" s="31">
        <v>0.12196474110211776</v>
      </c>
      <c r="I57" s="31">
        <v>4.4350814946224643E-2</v>
      </c>
      <c r="J57" s="31">
        <v>1.6631555604834238</v>
      </c>
      <c r="K57" s="31">
        <v>5.9097460915844335</v>
      </c>
    </row>
    <row r="58" spans="1:11" ht="11.25" customHeight="1" x14ac:dyDescent="0.2">
      <c r="A58" s="15">
        <v>2019</v>
      </c>
      <c r="B58" s="31">
        <v>4.3646186819074835</v>
      </c>
      <c r="C58" s="31">
        <v>0.61394891944990171</v>
      </c>
      <c r="D58" s="31">
        <v>0.2679049830326844</v>
      </c>
      <c r="E58" s="31">
        <v>0.16744061439542773</v>
      </c>
      <c r="F58" s="31">
        <v>0.11162707626361851</v>
      </c>
      <c r="G58" s="31">
        <v>0.15627790676906592</v>
      </c>
      <c r="H58" s="31">
        <v>7.8138953384532958E-2</v>
      </c>
      <c r="I58" s="31">
        <v>3.348812287908555E-2</v>
      </c>
      <c r="J58" s="31">
        <v>1.4288265761743169</v>
      </c>
      <c r="K58" s="31">
        <v>5.7934452580818006</v>
      </c>
    </row>
    <row r="59" spans="1:11" ht="11.25" customHeight="1" x14ac:dyDescent="0.2">
      <c r="A59" s="15">
        <v>2020</v>
      </c>
      <c r="B59" s="31">
        <v>4.36690639724831</v>
      </c>
      <c r="C59" s="31">
        <v>0.54990673150534275</v>
      </c>
      <c r="D59" s="31">
        <v>0.21564969862954617</v>
      </c>
      <c r="E59" s="31">
        <v>0.18330224383511426</v>
      </c>
      <c r="F59" s="31">
        <v>0.15095478904068232</v>
      </c>
      <c r="G59" s="31">
        <v>9.7042364383295776E-2</v>
      </c>
      <c r="H59" s="31">
        <v>8.6259879451818455E-2</v>
      </c>
      <c r="I59" s="31">
        <v>3.2347454794431928E-2</v>
      </c>
      <c r="J59" s="31">
        <v>1.3154631616402317</v>
      </c>
      <c r="K59" s="31">
        <v>5.6823695588885421</v>
      </c>
    </row>
    <row r="60" spans="1:11" ht="11.25" customHeight="1" x14ac:dyDescent="0.2">
      <c r="A60" s="15">
        <v>2021</v>
      </c>
      <c r="B60" s="31">
        <v>4.9836907117266449</v>
      </c>
      <c r="C60" s="31">
        <v>0.62028768515052668</v>
      </c>
      <c r="D60" s="31">
        <v>0.1925030747018876</v>
      </c>
      <c r="E60" s="31">
        <v>0.18180845944067162</v>
      </c>
      <c r="F60" s="31">
        <v>0.12833538313459175</v>
      </c>
      <c r="G60" s="31">
        <v>0.16041922891823968</v>
      </c>
      <c r="H60" s="31">
        <v>4.2778461044863908E-2</v>
      </c>
      <c r="I60" s="31">
        <v>9.62515373509438E-2</v>
      </c>
      <c r="J60" s="31">
        <v>1.4223838297417251</v>
      </c>
      <c r="K60" s="31">
        <v>6.4060745414683709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.51181102362204722"/>
      <printOptions horizontalCentered="1"/>
      <pageSetup paperSize="9" scale="95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.51181102362204722"/>
      <printOptions horizontalCentered="1"/>
      <pageSetup paperSize="9" scale="95" orientation="portrait" verticalDpi="300" r:id="rId2"/>
      <headerFooter alignWithMargins="0"/>
    </customSheetView>
    <customSheetView guid="{93AA3BF1-B70A-48EF-92C1-913FAAF7349E}">
      <selection activeCell="J20" sqref="J20"/>
      <pageMargins left="0.78740157480314965" right="0.78740157480314965" top="0.98425196850393704" bottom="1.0629921259842521" header="0.51181102362204722" footer="0.51181102362204722"/>
      <printOptions horizontalCentered="1"/>
      <pageSetup paperSize="9" scale="95" orientation="portrait" verticalDpi="300" r:id="rId3"/>
      <headerFooter alignWithMargins="0"/>
    </customSheetView>
  </customSheetViews>
  <mergeCells count="8">
    <mergeCell ref="K2:K4"/>
    <mergeCell ref="C2:I2"/>
    <mergeCell ref="C4:I4"/>
    <mergeCell ref="A42:K42"/>
    <mergeCell ref="A23:K23"/>
    <mergeCell ref="A2:A4"/>
    <mergeCell ref="B2:B4"/>
    <mergeCell ref="J2:J4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zoomScaleNormal="100" workbookViewId="0"/>
  </sheetViews>
  <sheetFormatPr defaultColWidth="9.109375" defaultRowHeight="10.199999999999999" x14ac:dyDescent="0.2"/>
  <cols>
    <col min="1" max="1" width="10.5546875" style="3" customWidth="1"/>
    <col min="2" max="4" width="8.33203125" style="3" customWidth="1"/>
    <col min="5" max="7" width="8.88671875" style="3" customWidth="1"/>
    <col min="8" max="10" width="8.33203125" style="3" customWidth="1"/>
    <col min="11" max="16384" width="9.109375" style="3"/>
  </cols>
  <sheetData>
    <row r="1" spans="1:10" ht="20.100000000000001" customHeight="1" thickBot="1" x14ac:dyDescent="0.25">
      <c r="A1" s="21" t="s">
        <v>220</v>
      </c>
    </row>
    <row r="2" spans="1:10" ht="24.9" customHeight="1" x14ac:dyDescent="0.2">
      <c r="A2" s="149" t="s">
        <v>88</v>
      </c>
      <c r="B2" s="151" t="s">
        <v>89</v>
      </c>
      <c r="C2" s="151"/>
      <c r="D2" s="151"/>
      <c r="E2" s="151" t="s">
        <v>90</v>
      </c>
      <c r="F2" s="152"/>
      <c r="G2" s="152"/>
      <c r="H2" s="151" t="s">
        <v>91</v>
      </c>
      <c r="I2" s="152"/>
      <c r="J2" s="153"/>
    </row>
    <row r="3" spans="1:10" ht="20.100000000000001" customHeight="1" x14ac:dyDescent="0.2">
      <c r="A3" s="150"/>
      <c r="B3" s="4" t="s">
        <v>92</v>
      </c>
      <c r="C3" s="4" t="s">
        <v>93</v>
      </c>
      <c r="D3" s="4" t="s">
        <v>94</v>
      </c>
      <c r="E3" s="4" t="s">
        <v>92</v>
      </c>
      <c r="F3" s="4" t="s">
        <v>93</v>
      </c>
      <c r="G3" s="4" t="s">
        <v>94</v>
      </c>
      <c r="H3" s="4" t="s">
        <v>92</v>
      </c>
      <c r="I3" s="4" t="s">
        <v>93</v>
      </c>
      <c r="J3" s="5" t="s">
        <v>94</v>
      </c>
    </row>
    <row r="4" spans="1:10" ht="11.25" customHeight="1" x14ac:dyDescent="0.2">
      <c r="A4" s="6">
        <v>2013</v>
      </c>
      <c r="B4" s="7">
        <v>61820</v>
      </c>
      <c r="C4" s="7">
        <v>64857</v>
      </c>
      <c r="D4" s="7">
        <v>126677</v>
      </c>
      <c r="E4" s="8">
        <v>13.12617948765859</v>
      </c>
      <c r="F4" s="8">
        <v>12.512420637420215</v>
      </c>
      <c r="G4" s="8">
        <v>12.804604915061095</v>
      </c>
      <c r="H4" s="9">
        <v>69.607781912311921</v>
      </c>
      <c r="I4" s="9">
        <v>77.058081625730452</v>
      </c>
      <c r="J4" s="9">
        <v>73.422540993313177</v>
      </c>
    </row>
    <row r="5" spans="1:10" ht="11.25" customHeight="1" x14ac:dyDescent="0.2">
      <c r="A5" s="6">
        <v>2014</v>
      </c>
      <c r="B5" s="7">
        <v>61998</v>
      </c>
      <c r="C5" s="7">
        <v>64296</v>
      </c>
      <c r="D5" s="7">
        <v>126294</v>
      </c>
      <c r="E5" s="8">
        <v>13.192228675510711</v>
      </c>
      <c r="F5" s="8">
        <v>12.443866060059808</v>
      </c>
      <c r="G5" s="8">
        <v>12.800325303847334</v>
      </c>
      <c r="H5" s="9">
        <v>69.649841915085815</v>
      </c>
      <c r="I5" s="9">
        <v>77.146496617155293</v>
      </c>
      <c r="J5" s="9">
        <v>73.466524662079237</v>
      </c>
    </row>
    <row r="6" spans="1:10" ht="11.25" customHeight="1" x14ac:dyDescent="0.2">
      <c r="A6" s="6">
        <v>2015</v>
      </c>
      <c r="B6" s="10">
        <v>63475</v>
      </c>
      <c r="C6" s="10">
        <v>68100</v>
      </c>
      <c r="D6" s="10">
        <v>131575</v>
      </c>
      <c r="E6" s="8">
        <v>13.527916526094973</v>
      </c>
      <c r="F6" s="8">
        <v>13.22104440814859</v>
      </c>
      <c r="G6" s="8">
        <v>13.367329646933849</v>
      </c>
      <c r="H6" s="9">
        <v>70.020991253644311</v>
      </c>
      <c r="I6" s="9">
        <v>77.434845814977976</v>
      </c>
      <c r="J6" s="9">
        <v>73.858804302383035</v>
      </c>
    </row>
    <row r="7" spans="1:10" ht="11.25" customHeight="1" x14ac:dyDescent="0.2">
      <c r="A7" s="6">
        <v>2016</v>
      </c>
      <c r="B7" s="10">
        <v>62673</v>
      </c>
      <c r="C7" s="10">
        <v>64425</v>
      </c>
      <c r="D7" s="10">
        <v>127098</v>
      </c>
      <c r="E7" s="8">
        <v>13.38621778955361</v>
      </c>
      <c r="F7" s="8">
        <v>12.553296709078007</v>
      </c>
      <c r="G7" s="8">
        <v>12.950652347156717</v>
      </c>
      <c r="H7" s="9">
        <v>70.076840828572344</v>
      </c>
      <c r="I7" s="9">
        <v>77.511913077221578</v>
      </c>
      <c r="J7" s="9">
        <v>73.845948051334915</v>
      </c>
    </row>
    <row r="8" spans="1:10" ht="11.25" customHeight="1" x14ac:dyDescent="0.2">
      <c r="A8" s="6">
        <v>2017</v>
      </c>
      <c r="B8" s="10">
        <v>64171</v>
      </c>
      <c r="C8" s="10">
        <v>67706</v>
      </c>
      <c r="D8" s="10">
        <v>131877</v>
      </c>
      <c r="E8" s="8">
        <v>13.730979909580649</v>
      </c>
      <c r="F8" s="8">
        <v>13.237998212735333</v>
      </c>
      <c r="G8" s="8">
        <v>13.473381497238549</v>
      </c>
      <c r="H8" s="9">
        <v>70.358898430559663</v>
      </c>
      <c r="I8" s="9">
        <v>77.745147853830019</v>
      </c>
      <c r="J8" s="9">
        <v>74.15113942289463</v>
      </c>
    </row>
    <row r="9" spans="1:10" ht="11.25" customHeight="1" x14ac:dyDescent="0.2">
      <c r="A9" s="6">
        <v>2018</v>
      </c>
      <c r="B9" s="10">
        <v>64139</v>
      </c>
      <c r="C9" s="10">
        <v>67108</v>
      </c>
      <c r="D9" s="10">
        <v>131247</v>
      </c>
      <c r="E9" s="8">
        <v>13.723354554511976</v>
      </c>
      <c r="F9" s="8">
        <v>13.153654790456486</v>
      </c>
      <c r="G9" s="8">
        <v>13.42602909796453</v>
      </c>
      <c r="H9" s="9">
        <v>70.417598353370451</v>
      </c>
      <c r="I9" s="9">
        <v>77.936921632616574</v>
      </c>
      <c r="J9" s="9">
        <v>74.262515429982173</v>
      </c>
    </row>
    <row r="10" spans="1:10" ht="11.25" customHeight="1" x14ac:dyDescent="0.2">
      <c r="A10" s="6">
        <v>2019</v>
      </c>
      <c r="B10" s="10">
        <v>63018</v>
      </c>
      <c r="C10" s="10">
        <v>66874</v>
      </c>
      <c r="D10" s="10">
        <v>129892</v>
      </c>
      <c r="E10" s="8">
        <v>13.470261828775397</v>
      </c>
      <c r="F10" s="8">
        <v>13.130995493571312</v>
      </c>
      <c r="G10" s="8">
        <v>13.293432159048775</v>
      </c>
      <c r="H10" s="9">
        <v>70.567631470373541</v>
      </c>
      <c r="I10" s="9">
        <v>78.043320273948027</v>
      </c>
      <c r="J10" s="9">
        <v>74.41643827179503</v>
      </c>
    </row>
    <row r="11" spans="1:10" ht="11.25" customHeight="1" x14ac:dyDescent="0.2">
      <c r="A11" s="6">
        <v>2020</v>
      </c>
      <c r="B11" s="10">
        <v>68858</v>
      </c>
      <c r="C11" s="10">
        <v>72468</v>
      </c>
      <c r="D11" s="10">
        <v>141326</v>
      </c>
      <c r="E11" s="8">
        <v>14.737520685779057</v>
      </c>
      <c r="F11" s="8">
        <v>14.271374715751152</v>
      </c>
      <c r="G11" s="8">
        <v>14.494752849417994</v>
      </c>
      <c r="H11" s="9">
        <v>70.914680925258637</v>
      </c>
      <c r="I11" s="9">
        <v>78.061107891032535</v>
      </c>
      <c r="J11" s="9">
        <v>74.579901759551547</v>
      </c>
    </row>
    <row r="12" spans="1:10" ht="11.25" customHeight="1" x14ac:dyDescent="0.2">
      <c r="A12" s="6">
        <v>2021</v>
      </c>
      <c r="B12" s="10">
        <v>77401</v>
      </c>
      <c r="C12" s="10">
        <v>78730</v>
      </c>
      <c r="D12" s="10">
        <v>156131</v>
      </c>
      <c r="E12" s="8">
        <v>16.629874797352876</v>
      </c>
      <c r="F12" s="8">
        <v>15.572964123731978</v>
      </c>
      <c r="G12" s="8">
        <v>16.079583179667001</v>
      </c>
      <c r="H12" s="9">
        <v>70.435032629062476</v>
      </c>
      <c r="I12" s="9">
        <v>77.388067474531923</v>
      </c>
      <c r="J12" s="9">
        <v>73.941413481433088</v>
      </c>
    </row>
  </sheetData>
  <customSheetViews>
    <customSheetView guid="{B06E6DA8-40C0-4A6B-8E26-0EA41354D800}">
      <selection activeCell="L1" sqref="L1"/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2"/>
      <headerFooter alignWithMargins="0"/>
    </customSheetView>
    <customSheetView guid="{93AA3BF1-B70A-48EF-92C1-913FAAF7349E}">
      <selection activeCell="J20" sqref="J20"/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verticalDpi="300" r:id="rId3"/>
      <headerFooter alignWithMargins="0"/>
    </customSheetView>
  </customSheetViews>
  <mergeCells count="4">
    <mergeCell ref="A2:A3"/>
    <mergeCell ref="B2:D2"/>
    <mergeCell ref="E2:G2"/>
    <mergeCell ref="H2:J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  <legacy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zoomScaleNormal="100" workbookViewId="0"/>
  </sheetViews>
  <sheetFormatPr defaultColWidth="9.109375" defaultRowHeight="10.199999999999999" x14ac:dyDescent="0.2"/>
  <cols>
    <col min="1" max="1" width="9.44140625" style="3" customWidth="1"/>
    <col min="2" max="10" width="7.6640625" style="3" customWidth="1"/>
    <col min="11" max="11" width="8.5546875" style="3" customWidth="1"/>
    <col min="12" max="16384" width="9.109375" style="3"/>
  </cols>
  <sheetData>
    <row r="1" spans="1:11" s="114" customFormat="1" ht="20.100000000000001" customHeight="1" thickBot="1" x14ac:dyDescent="0.3">
      <c r="A1" s="21" t="s">
        <v>221</v>
      </c>
    </row>
    <row r="2" spans="1:11" s="19" customFormat="1" ht="15" customHeight="1" x14ac:dyDescent="0.2">
      <c r="A2" s="165" t="s">
        <v>88</v>
      </c>
      <c r="B2" s="18" t="s">
        <v>68</v>
      </c>
      <c r="C2" s="18" t="s">
        <v>69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3" t="s">
        <v>112</v>
      </c>
    </row>
    <row r="3" spans="1:11" ht="15" customHeight="1" x14ac:dyDescent="0.2">
      <c r="A3" s="166"/>
      <c r="B3" s="171" t="s">
        <v>124</v>
      </c>
      <c r="C3" s="192"/>
      <c r="D3" s="192"/>
      <c r="E3" s="192"/>
      <c r="F3" s="192"/>
      <c r="G3" s="192"/>
      <c r="H3" s="192"/>
      <c r="I3" s="192"/>
      <c r="J3" s="155"/>
      <c r="K3" s="191"/>
    </row>
    <row r="4" spans="1:11" ht="11.25" customHeight="1" x14ac:dyDescent="0.2">
      <c r="A4" s="173" t="s">
        <v>131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1.25" customHeight="1" x14ac:dyDescent="0.2">
      <c r="A5" s="35">
        <v>2013</v>
      </c>
      <c r="B5" s="129">
        <v>468</v>
      </c>
      <c r="C5" s="129">
        <v>389</v>
      </c>
      <c r="D5" s="129">
        <v>946</v>
      </c>
      <c r="E5" s="129">
        <v>2802</v>
      </c>
      <c r="F5" s="129">
        <v>9287</v>
      </c>
      <c r="G5" s="129">
        <v>14772</v>
      </c>
      <c r="H5" s="129">
        <v>15964</v>
      </c>
      <c r="I5" s="129">
        <v>14041</v>
      </c>
      <c r="J5" s="129">
        <v>3151</v>
      </c>
      <c r="K5" s="129">
        <v>61820</v>
      </c>
    </row>
    <row r="6" spans="1:11" ht="11.25" customHeight="1" x14ac:dyDescent="0.2">
      <c r="A6" s="35">
        <v>2014</v>
      </c>
      <c r="B6" s="129">
        <v>446</v>
      </c>
      <c r="C6" s="129">
        <v>406</v>
      </c>
      <c r="D6" s="129">
        <v>922</v>
      </c>
      <c r="E6" s="129">
        <v>2738</v>
      </c>
      <c r="F6" s="129">
        <v>8920</v>
      </c>
      <c r="G6" s="129">
        <v>15242</v>
      </c>
      <c r="H6" s="129">
        <v>16112</v>
      </c>
      <c r="I6" s="129">
        <v>14026</v>
      </c>
      <c r="J6" s="129">
        <v>3186</v>
      </c>
      <c r="K6" s="129">
        <v>61998</v>
      </c>
    </row>
    <row r="7" spans="1:11" ht="11.25" customHeight="1" x14ac:dyDescent="0.2">
      <c r="A7" s="35">
        <v>2015</v>
      </c>
      <c r="B7" s="129">
        <v>438</v>
      </c>
      <c r="C7" s="129">
        <v>430</v>
      </c>
      <c r="D7" s="129">
        <v>936</v>
      </c>
      <c r="E7" s="129">
        <v>2708</v>
      </c>
      <c r="F7" s="129">
        <v>8342</v>
      </c>
      <c r="G7" s="129">
        <v>15940</v>
      </c>
      <c r="H7" s="129">
        <v>16678</v>
      </c>
      <c r="I7" s="129">
        <v>14454</v>
      </c>
      <c r="J7" s="129">
        <v>3549</v>
      </c>
      <c r="K7" s="129">
        <v>63475</v>
      </c>
    </row>
    <row r="8" spans="1:11" ht="11.25" customHeight="1" x14ac:dyDescent="0.2">
      <c r="A8" s="35">
        <v>2016</v>
      </c>
      <c r="B8" s="129">
        <v>418</v>
      </c>
      <c r="C8" s="129">
        <v>380</v>
      </c>
      <c r="D8" s="129">
        <v>807</v>
      </c>
      <c r="E8" s="129">
        <v>2689</v>
      </c>
      <c r="F8" s="129">
        <v>7882</v>
      </c>
      <c r="G8" s="129">
        <v>16627</v>
      </c>
      <c r="H8" s="129">
        <v>16449</v>
      </c>
      <c r="I8" s="129">
        <v>13945</v>
      </c>
      <c r="J8" s="129">
        <v>3476</v>
      </c>
      <c r="K8" s="129">
        <v>62673</v>
      </c>
    </row>
    <row r="9" spans="1:11" ht="11.25" customHeight="1" x14ac:dyDescent="0.2">
      <c r="A9" s="35">
        <v>2017</v>
      </c>
      <c r="B9" s="129">
        <v>394</v>
      </c>
      <c r="C9" s="129">
        <v>403</v>
      </c>
      <c r="D9" s="129">
        <v>860</v>
      </c>
      <c r="E9" s="129">
        <v>2674</v>
      </c>
      <c r="F9" s="129">
        <v>7480</v>
      </c>
      <c r="G9" s="129">
        <v>17130</v>
      </c>
      <c r="H9" s="129">
        <v>17245</v>
      </c>
      <c r="I9" s="129">
        <v>14326</v>
      </c>
      <c r="J9" s="129">
        <v>3659</v>
      </c>
      <c r="K9" s="129">
        <v>64171</v>
      </c>
    </row>
    <row r="10" spans="1:11" ht="11.25" customHeight="1" x14ac:dyDescent="0.2">
      <c r="A10" s="35">
        <v>2018</v>
      </c>
      <c r="B10" s="129">
        <v>336</v>
      </c>
      <c r="C10" s="129">
        <v>383</v>
      </c>
      <c r="D10" s="129">
        <v>823</v>
      </c>
      <c r="E10" s="129">
        <v>2710</v>
      </c>
      <c r="F10" s="129">
        <v>7392</v>
      </c>
      <c r="G10" s="129">
        <v>17253</v>
      </c>
      <c r="H10" s="129">
        <v>17448</v>
      </c>
      <c r="I10" s="129">
        <v>14151</v>
      </c>
      <c r="J10" s="129">
        <v>3643</v>
      </c>
      <c r="K10" s="129">
        <v>64139</v>
      </c>
    </row>
    <row r="11" spans="1:11" ht="11.25" customHeight="1" x14ac:dyDescent="0.2">
      <c r="A11" s="35">
        <v>2019</v>
      </c>
      <c r="B11" s="129">
        <v>379</v>
      </c>
      <c r="C11" s="129">
        <v>393</v>
      </c>
      <c r="D11" s="129">
        <v>754</v>
      </c>
      <c r="E11" s="129">
        <v>2607</v>
      </c>
      <c r="F11" s="129">
        <v>7067</v>
      </c>
      <c r="G11" s="129">
        <v>16788</v>
      </c>
      <c r="H11" s="129">
        <v>17497</v>
      </c>
      <c r="I11" s="129">
        <v>13847</v>
      </c>
      <c r="J11" s="129">
        <v>3686</v>
      </c>
      <c r="K11" s="129">
        <v>63018</v>
      </c>
    </row>
    <row r="12" spans="1:11" ht="11.25" customHeight="1" x14ac:dyDescent="0.2">
      <c r="A12" s="35">
        <v>2020</v>
      </c>
      <c r="B12" s="129">
        <v>357</v>
      </c>
      <c r="C12" s="129">
        <v>407</v>
      </c>
      <c r="D12" s="129">
        <v>793</v>
      </c>
      <c r="E12" s="129">
        <v>2715</v>
      </c>
      <c r="F12" s="129">
        <v>7385</v>
      </c>
      <c r="G12" s="129">
        <v>17939</v>
      </c>
      <c r="H12" s="129">
        <v>19745</v>
      </c>
      <c r="I12" s="129">
        <v>15538</v>
      </c>
      <c r="J12" s="129">
        <v>3979</v>
      </c>
      <c r="K12" s="129">
        <v>68858</v>
      </c>
    </row>
    <row r="13" spans="1:11" ht="11.25" customHeight="1" x14ac:dyDescent="0.2">
      <c r="A13" s="35">
        <v>2021</v>
      </c>
      <c r="B13" s="129">
        <v>364</v>
      </c>
      <c r="C13" s="129">
        <v>436</v>
      </c>
      <c r="D13" s="129">
        <v>982</v>
      </c>
      <c r="E13" s="129">
        <v>3417</v>
      </c>
      <c r="F13" s="129">
        <v>8614</v>
      </c>
      <c r="G13" s="129">
        <v>20362</v>
      </c>
      <c r="H13" s="129">
        <v>22615</v>
      </c>
      <c r="I13" s="129">
        <v>16456</v>
      </c>
      <c r="J13" s="129">
        <v>4155</v>
      </c>
      <c r="K13" s="129">
        <v>77401</v>
      </c>
    </row>
    <row r="14" spans="1:11" ht="11.25" customHeight="1" x14ac:dyDescent="0.2">
      <c r="A14" s="194" t="s">
        <v>132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1" ht="11.25" customHeight="1" x14ac:dyDescent="0.2">
      <c r="A15" s="35">
        <v>2013</v>
      </c>
      <c r="B15" s="129">
        <v>309</v>
      </c>
      <c r="C15" s="129">
        <v>159</v>
      </c>
      <c r="D15" s="129">
        <v>443</v>
      </c>
      <c r="E15" s="129">
        <v>1348</v>
      </c>
      <c r="F15" s="129">
        <v>4490</v>
      </c>
      <c r="G15" s="129">
        <v>8652</v>
      </c>
      <c r="H15" s="129">
        <v>15407</v>
      </c>
      <c r="I15" s="129">
        <v>25273</v>
      </c>
      <c r="J15" s="129">
        <v>8776</v>
      </c>
      <c r="K15" s="129">
        <v>64857</v>
      </c>
    </row>
    <row r="16" spans="1:11" ht="11.25" customHeight="1" x14ac:dyDescent="0.2">
      <c r="A16" s="35">
        <v>2014</v>
      </c>
      <c r="B16" s="129">
        <v>290</v>
      </c>
      <c r="C16" s="129">
        <v>145</v>
      </c>
      <c r="D16" s="129">
        <v>436</v>
      </c>
      <c r="E16" s="129">
        <v>1342</v>
      </c>
      <c r="F16" s="129">
        <v>4230</v>
      </c>
      <c r="G16" s="129">
        <v>8889</v>
      </c>
      <c r="H16" s="129">
        <v>15218</v>
      </c>
      <c r="I16" s="129">
        <v>24606</v>
      </c>
      <c r="J16" s="129">
        <v>9140</v>
      </c>
      <c r="K16" s="129">
        <v>64296</v>
      </c>
    </row>
    <row r="17" spans="1:11" ht="11.25" customHeight="1" x14ac:dyDescent="0.2">
      <c r="A17" s="35">
        <v>2015</v>
      </c>
      <c r="B17" s="129">
        <v>293</v>
      </c>
      <c r="C17" s="129">
        <v>170</v>
      </c>
      <c r="D17" s="129">
        <v>407</v>
      </c>
      <c r="E17" s="129">
        <v>1304</v>
      </c>
      <c r="F17" s="129">
        <v>4217</v>
      </c>
      <c r="G17" s="129">
        <v>9488</v>
      </c>
      <c r="H17" s="129">
        <v>15871</v>
      </c>
      <c r="I17" s="129">
        <v>26206</v>
      </c>
      <c r="J17" s="129">
        <v>10144</v>
      </c>
      <c r="K17" s="129">
        <v>68100</v>
      </c>
    </row>
    <row r="18" spans="1:11" ht="11.25" customHeight="1" x14ac:dyDescent="0.2">
      <c r="A18" s="35">
        <v>2016</v>
      </c>
      <c r="B18" s="129">
        <v>270</v>
      </c>
      <c r="C18" s="129">
        <v>147</v>
      </c>
      <c r="D18" s="129">
        <v>422</v>
      </c>
      <c r="E18" s="129">
        <v>1258</v>
      </c>
      <c r="F18" s="129">
        <v>3692</v>
      </c>
      <c r="G18" s="129">
        <v>9324</v>
      </c>
      <c r="H18" s="129">
        <v>15171</v>
      </c>
      <c r="I18" s="129">
        <v>24183</v>
      </c>
      <c r="J18" s="129">
        <v>9958</v>
      </c>
      <c r="K18" s="129">
        <v>64425</v>
      </c>
    </row>
    <row r="19" spans="1:11" ht="11.25" customHeight="1" x14ac:dyDescent="0.2">
      <c r="A19" s="35">
        <v>2017</v>
      </c>
      <c r="B19" s="129">
        <v>273</v>
      </c>
      <c r="C19" s="129">
        <v>122</v>
      </c>
      <c r="D19" s="129">
        <v>446</v>
      </c>
      <c r="E19" s="129">
        <v>1310</v>
      </c>
      <c r="F19" s="129">
        <v>3636</v>
      </c>
      <c r="G19" s="129">
        <v>9843</v>
      </c>
      <c r="H19" s="129">
        <v>15712</v>
      </c>
      <c r="I19" s="129">
        <v>25655</v>
      </c>
      <c r="J19" s="129">
        <v>10709</v>
      </c>
      <c r="K19" s="129">
        <v>67706</v>
      </c>
    </row>
    <row r="20" spans="1:11" ht="11.25" customHeight="1" x14ac:dyDescent="0.2">
      <c r="A20" s="35">
        <v>2018</v>
      </c>
      <c r="B20" s="129">
        <v>239</v>
      </c>
      <c r="C20" s="129">
        <v>172</v>
      </c>
      <c r="D20" s="129">
        <v>383</v>
      </c>
      <c r="E20" s="129">
        <v>1286</v>
      </c>
      <c r="F20" s="129">
        <v>3423</v>
      </c>
      <c r="G20" s="129">
        <v>9722</v>
      </c>
      <c r="H20" s="129">
        <v>15587</v>
      </c>
      <c r="I20" s="129">
        <v>25380</v>
      </c>
      <c r="J20" s="129">
        <v>10916</v>
      </c>
      <c r="K20" s="129">
        <v>67108</v>
      </c>
    </row>
    <row r="21" spans="1:11" ht="11.25" customHeight="1" x14ac:dyDescent="0.2">
      <c r="A21" s="35">
        <v>2019</v>
      </c>
      <c r="B21" s="129">
        <v>261</v>
      </c>
      <c r="C21" s="129">
        <v>128</v>
      </c>
      <c r="D21" s="129">
        <v>375</v>
      </c>
      <c r="E21" s="129">
        <v>1239</v>
      </c>
      <c r="F21" s="129">
        <v>3320</v>
      </c>
      <c r="G21" s="129">
        <v>9542</v>
      </c>
      <c r="H21" s="129">
        <v>15852</v>
      </c>
      <c r="I21" s="129">
        <v>25223</v>
      </c>
      <c r="J21" s="129">
        <v>10934</v>
      </c>
      <c r="K21" s="129">
        <v>66874</v>
      </c>
    </row>
    <row r="22" spans="1:11" ht="11.25" customHeight="1" x14ac:dyDescent="0.2">
      <c r="A22" s="35">
        <v>2020</v>
      </c>
      <c r="B22" s="129">
        <v>220</v>
      </c>
      <c r="C22" s="129">
        <v>160</v>
      </c>
      <c r="D22" s="129">
        <v>391</v>
      </c>
      <c r="E22" s="129">
        <v>1323</v>
      </c>
      <c r="F22" s="129">
        <v>3441</v>
      </c>
      <c r="G22" s="129">
        <v>10334</v>
      </c>
      <c r="H22" s="129">
        <v>17839</v>
      </c>
      <c r="I22" s="129">
        <v>27029</v>
      </c>
      <c r="J22" s="129">
        <v>11731</v>
      </c>
      <c r="K22" s="129">
        <v>72468</v>
      </c>
    </row>
    <row r="23" spans="1:11" ht="11.25" customHeight="1" x14ac:dyDescent="0.2">
      <c r="A23" s="35">
        <v>2021</v>
      </c>
      <c r="B23" s="129">
        <v>230</v>
      </c>
      <c r="C23" s="129">
        <v>222</v>
      </c>
      <c r="D23" s="129">
        <v>499</v>
      </c>
      <c r="E23" s="129">
        <v>1549</v>
      </c>
      <c r="F23" s="129">
        <v>4266</v>
      </c>
      <c r="G23" s="129">
        <v>11868</v>
      </c>
      <c r="H23" s="129">
        <v>19938</v>
      </c>
      <c r="I23" s="129">
        <v>28233</v>
      </c>
      <c r="J23" s="129">
        <v>11925</v>
      </c>
      <c r="K23" s="129">
        <v>78730</v>
      </c>
    </row>
    <row r="24" spans="1:11" ht="11.25" customHeight="1" x14ac:dyDescent="0.2">
      <c r="A24" s="194" t="s">
        <v>112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</row>
    <row r="25" spans="1:11" ht="11.25" customHeight="1" x14ac:dyDescent="0.2">
      <c r="A25" s="35">
        <v>2013</v>
      </c>
      <c r="B25" s="129">
        <v>777</v>
      </c>
      <c r="C25" s="129">
        <v>548</v>
      </c>
      <c r="D25" s="129">
        <v>1389</v>
      </c>
      <c r="E25" s="129">
        <v>4150</v>
      </c>
      <c r="F25" s="129">
        <v>13777</v>
      </c>
      <c r="G25" s="129">
        <v>23424</v>
      </c>
      <c r="H25" s="129">
        <v>31371</v>
      </c>
      <c r="I25" s="129">
        <v>39314</v>
      </c>
      <c r="J25" s="129">
        <v>11927</v>
      </c>
      <c r="K25" s="129">
        <v>126677</v>
      </c>
    </row>
    <row r="26" spans="1:11" ht="11.25" customHeight="1" x14ac:dyDescent="0.2">
      <c r="A26" s="35">
        <v>2014</v>
      </c>
      <c r="B26" s="129">
        <v>736</v>
      </c>
      <c r="C26" s="129">
        <v>551</v>
      </c>
      <c r="D26" s="129">
        <v>1358</v>
      </c>
      <c r="E26" s="129">
        <v>4080</v>
      </c>
      <c r="F26" s="129">
        <v>13150</v>
      </c>
      <c r="G26" s="129">
        <v>24131</v>
      </c>
      <c r="H26" s="129">
        <v>31330</v>
      </c>
      <c r="I26" s="129">
        <v>38632</v>
      </c>
      <c r="J26" s="129">
        <v>12326</v>
      </c>
      <c r="K26" s="129">
        <v>126294</v>
      </c>
    </row>
    <row r="27" spans="1:11" ht="11.25" customHeight="1" x14ac:dyDescent="0.2">
      <c r="A27" s="35">
        <v>2015</v>
      </c>
      <c r="B27" s="129">
        <v>731</v>
      </c>
      <c r="C27" s="129">
        <v>600</v>
      </c>
      <c r="D27" s="129">
        <v>1343</v>
      </c>
      <c r="E27" s="129">
        <v>4012</v>
      </c>
      <c r="F27" s="129">
        <v>12559</v>
      </c>
      <c r="G27" s="129">
        <v>25428</v>
      </c>
      <c r="H27" s="129">
        <v>32549</v>
      </c>
      <c r="I27" s="129">
        <v>40660</v>
      </c>
      <c r="J27" s="129">
        <v>13693</v>
      </c>
      <c r="K27" s="129">
        <v>131575</v>
      </c>
    </row>
    <row r="28" spans="1:11" ht="11.25" customHeight="1" x14ac:dyDescent="0.2">
      <c r="A28" s="35">
        <v>2016</v>
      </c>
      <c r="B28" s="129">
        <v>688</v>
      </c>
      <c r="C28" s="129">
        <v>527</v>
      </c>
      <c r="D28" s="129">
        <v>1229</v>
      </c>
      <c r="E28" s="129">
        <v>3947</v>
      </c>
      <c r="F28" s="129">
        <v>11574</v>
      </c>
      <c r="G28" s="129">
        <v>25951</v>
      </c>
      <c r="H28" s="129">
        <v>31620</v>
      </c>
      <c r="I28" s="129">
        <v>38128</v>
      </c>
      <c r="J28" s="129">
        <v>13434</v>
      </c>
      <c r="K28" s="129">
        <v>127098</v>
      </c>
    </row>
    <row r="29" spans="1:11" ht="11.25" customHeight="1" x14ac:dyDescent="0.2">
      <c r="A29" s="35">
        <v>2017</v>
      </c>
      <c r="B29" s="129">
        <v>667</v>
      </c>
      <c r="C29" s="129">
        <v>525</v>
      </c>
      <c r="D29" s="129">
        <v>1306</v>
      </c>
      <c r="E29" s="129">
        <v>3984</v>
      </c>
      <c r="F29" s="129">
        <v>11116</v>
      </c>
      <c r="G29" s="129">
        <v>26973</v>
      </c>
      <c r="H29" s="129">
        <v>32957</v>
      </c>
      <c r="I29" s="129">
        <v>39981</v>
      </c>
      <c r="J29" s="129">
        <v>14368</v>
      </c>
      <c r="K29" s="129">
        <v>131877</v>
      </c>
    </row>
    <row r="30" spans="1:11" ht="11.25" customHeight="1" x14ac:dyDescent="0.2">
      <c r="A30" s="35">
        <v>2018</v>
      </c>
      <c r="B30" s="129">
        <v>575</v>
      </c>
      <c r="C30" s="129">
        <v>555</v>
      </c>
      <c r="D30" s="129">
        <v>1206</v>
      </c>
      <c r="E30" s="129">
        <v>3996</v>
      </c>
      <c r="F30" s="129">
        <v>10815</v>
      </c>
      <c r="G30" s="129">
        <v>26975</v>
      </c>
      <c r="H30" s="129">
        <v>33035</v>
      </c>
      <c r="I30" s="129">
        <v>39531</v>
      </c>
      <c r="J30" s="129">
        <v>14559</v>
      </c>
      <c r="K30" s="129">
        <v>131247</v>
      </c>
    </row>
    <row r="31" spans="1:11" ht="11.25" customHeight="1" x14ac:dyDescent="0.2">
      <c r="A31" s="35">
        <v>2019</v>
      </c>
      <c r="B31" s="129">
        <v>640</v>
      </c>
      <c r="C31" s="129">
        <v>521</v>
      </c>
      <c r="D31" s="129">
        <v>1129</v>
      </c>
      <c r="E31" s="129">
        <v>3846</v>
      </c>
      <c r="F31" s="129">
        <v>10387</v>
      </c>
      <c r="G31" s="129">
        <v>26330</v>
      </c>
      <c r="H31" s="129">
        <v>33349</v>
      </c>
      <c r="I31" s="129">
        <v>39070</v>
      </c>
      <c r="J31" s="129">
        <v>14620</v>
      </c>
      <c r="K31" s="129">
        <v>129892</v>
      </c>
    </row>
    <row r="32" spans="1:11" ht="11.25" customHeight="1" x14ac:dyDescent="0.2">
      <c r="A32" s="35">
        <v>2020</v>
      </c>
      <c r="B32" s="129">
        <v>577</v>
      </c>
      <c r="C32" s="129">
        <v>567</v>
      </c>
      <c r="D32" s="129">
        <v>1184</v>
      </c>
      <c r="E32" s="129">
        <v>4038</v>
      </c>
      <c r="F32" s="129">
        <v>10826</v>
      </c>
      <c r="G32" s="129">
        <v>28273</v>
      </c>
      <c r="H32" s="129">
        <v>37584</v>
      </c>
      <c r="I32" s="129">
        <v>42567</v>
      </c>
      <c r="J32" s="129">
        <v>15710</v>
      </c>
      <c r="K32" s="129">
        <v>141326</v>
      </c>
    </row>
    <row r="33" spans="1:11" ht="11.25" customHeight="1" x14ac:dyDescent="0.2">
      <c r="A33" s="35">
        <v>2021</v>
      </c>
      <c r="B33" s="129">
        <v>594</v>
      </c>
      <c r="C33" s="129">
        <v>658</v>
      </c>
      <c r="D33" s="129">
        <v>1481</v>
      </c>
      <c r="E33" s="129">
        <v>4966</v>
      </c>
      <c r="F33" s="129">
        <v>12880</v>
      </c>
      <c r="G33" s="129">
        <v>32230</v>
      </c>
      <c r="H33" s="129">
        <v>42553</v>
      </c>
      <c r="I33" s="129">
        <v>44689</v>
      </c>
      <c r="J33" s="129">
        <v>16080</v>
      </c>
      <c r="K33" s="129">
        <v>156131</v>
      </c>
    </row>
    <row r="34" spans="1:11" ht="11.25" customHeight="1" x14ac:dyDescent="0.2">
      <c r="A34" s="194" t="s">
        <v>125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ht="11.25" customHeight="1" x14ac:dyDescent="0.2">
      <c r="A35" s="35">
        <v>2013</v>
      </c>
      <c r="B35" s="130">
        <v>0.45941491351121588</v>
      </c>
      <c r="C35" s="130">
        <v>0.61263363957140848</v>
      </c>
      <c r="D35" s="130">
        <v>1.2064241448066055</v>
      </c>
      <c r="E35" s="130">
        <v>4.1067129807745157</v>
      </c>
      <c r="F35" s="130">
        <v>14.268901262337598</v>
      </c>
      <c r="G35" s="130">
        <v>27.843460641330726</v>
      </c>
      <c r="H35" s="130">
        <v>55.477942965171643</v>
      </c>
      <c r="I35" s="130">
        <v>129.6832499780644</v>
      </c>
      <c r="J35" s="130">
        <v>258.92600353342368</v>
      </c>
      <c r="K35" s="130">
        <v>13.12617948765859</v>
      </c>
    </row>
    <row r="36" spans="1:11" ht="11.25" customHeight="1" x14ac:dyDescent="0.2">
      <c r="A36" s="35">
        <v>2014</v>
      </c>
      <c r="B36" s="130">
        <v>0.44315868807143005</v>
      </c>
      <c r="C36" s="130">
        <v>0.63860526094338987</v>
      </c>
      <c r="D36" s="130">
        <v>1.209515819797885</v>
      </c>
      <c r="E36" s="130">
        <v>3.8949085948313513</v>
      </c>
      <c r="F36" s="130">
        <v>14.208663461752892</v>
      </c>
      <c r="G36" s="130">
        <v>27.869633308252737</v>
      </c>
      <c r="H36" s="130">
        <v>54.63621073191905</v>
      </c>
      <c r="I36" s="130">
        <v>127.83099259043226</v>
      </c>
      <c r="J36" s="130">
        <v>247.99564100568224</v>
      </c>
      <c r="K36" s="130">
        <v>13.192228675510711</v>
      </c>
    </row>
    <row r="37" spans="1:11" ht="11.25" customHeight="1" x14ac:dyDescent="0.2">
      <c r="A37" s="35">
        <v>2015</v>
      </c>
      <c r="B37" s="130">
        <v>0.439715329500381</v>
      </c>
      <c r="C37" s="130">
        <v>0.6772944135811706</v>
      </c>
      <c r="D37" s="130">
        <v>1.2759248921904809</v>
      </c>
      <c r="E37" s="130">
        <v>3.6977789430060017</v>
      </c>
      <c r="F37" s="130">
        <v>13.796924552720478</v>
      </c>
      <c r="G37" s="130">
        <v>28.173594590104248</v>
      </c>
      <c r="H37" s="130">
        <v>55.432947339032403</v>
      </c>
      <c r="I37" s="130">
        <v>130.68479774325962</v>
      </c>
      <c r="J37" s="130">
        <v>265.27637627536723</v>
      </c>
      <c r="K37" s="130">
        <v>13.527916526094973</v>
      </c>
    </row>
    <row r="38" spans="1:11" ht="11.25" customHeight="1" x14ac:dyDescent="0.2">
      <c r="A38" s="35">
        <v>2016</v>
      </c>
      <c r="B38" s="130">
        <v>0.42323992185249482</v>
      </c>
      <c r="C38" s="130">
        <v>0.60305782054903656</v>
      </c>
      <c r="D38" s="130">
        <v>1.1432392344972084</v>
      </c>
      <c r="E38" s="130">
        <v>3.5411538973104877</v>
      </c>
      <c r="F38" s="130">
        <v>13.407794620211714</v>
      </c>
      <c r="G38" s="130">
        <v>28.597325848184955</v>
      </c>
      <c r="H38" s="130">
        <v>53.940609254410205</v>
      </c>
      <c r="I38" s="130">
        <v>125.91308430623651</v>
      </c>
      <c r="J38" s="130">
        <v>249.4438464298529</v>
      </c>
      <c r="K38" s="130">
        <v>13.38621778955361</v>
      </c>
    </row>
    <row r="39" spans="1:11" ht="11.25" customHeight="1" x14ac:dyDescent="0.2">
      <c r="A39" s="35">
        <v>2017</v>
      </c>
      <c r="B39" s="130">
        <v>0.400897032547955</v>
      </c>
      <c r="C39" s="130">
        <v>0.64594357851139661</v>
      </c>
      <c r="D39" s="130">
        <v>1.2595140911800329</v>
      </c>
      <c r="E39" s="130">
        <v>3.4350223263605204</v>
      </c>
      <c r="F39" s="130">
        <v>12.846969068517456</v>
      </c>
      <c r="G39" s="130">
        <v>29.221759549101257</v>
      </c>
      <c r="H39" s="130">
        <v>55.312590710884663</v>
      </c>
      <c r="I39" s="130">
        <v>129.24120634748797</v>
      </c>
      <c r="J39" s="130">
        <v>253.46356331393739</v>
      </c>
      <c r="K39" s="130">
        <v>13.730979909580649</v>
      </c>
    </row>
    <row r="40" spans="1:11" ht="11.25" customHeight="1" x14ac:dyDescent="0.2">
      <c r="A40" s="35">
        <v>2018</v>
      </c>
      <c r="B40" s="130">
        <v>0.3425071215487438</v>
      </c>
      <c r="C40" s="130">
        <v>0.6197917467365861</v>
      </c>
      <c r="D40" s="130">
        <v>1.233882133521639</v>
      </c>
      <c r="E40" s="130">
        <v>3.4245190509406687</v>
      </c>
      <c r="F40" s="130">
        <v>12.594057179268534</v>
      </c>
      <c r="G40" s="130">
        <v>29.613800205973224</v>
      </c>
      <c r="H40" s="130">
        <v>54.464153328703084</v>
      </c>
      <c r="I40" s="130">
        <v>126.79993906864634</v>
      </c>
      <c r="J40" s="130">
        <v>244.39822890111364</v>
      </c>
      <c r="K40" s="130">
        <v>13.723354554511976</v>
      </c>
    </row>
    <row r="41" spans="1:11" ht="11.25" customHeight="1" x14ac:dyDescent="0.2">
      <c r="A41" s="35">
        <v>2019</v>
      </c>
      <c r="B41" s="130">
        <v>0.38651264630625465</v>
      </c>
      <c r="C41" s="130">
        <v>0.64406801882710785</v>
      </c>
      <c r="D41" s="130">
        <v>1.1486408258026777</v>
      </c>
      <c r="E41" s="130">
        <v>3.2590107208576686</v>
      </c>
      <c r="F41" s="130">
        <v>11.844246565470176</v>
      </c>
      <c r="G41" s="130">
        <v>29.128816238430151</v>
      </c>
      <c r="H41" s="130">
        <v>53.101669195751136</v>
      </c>
      <c r="I41" s="130">
        <v>122.43743064428421</v>
      </c>
      <c r="J41" s="130">
        <v>236.24419163595579</v>
      </c>
      <c r="K41" s="130">
        <v>13.470261828775397</v>
      </c>
    </row>
    <row r="42" spans="1:11" ht="11.25" customHeight="1" x14ac:dyDescent="0.2">
      <c r="A42" s="35">
        <v>2020</v>
      </c>
      <c r="B42" s="130">
        <v>0.36444990268575078</v>
      </c>
      <c r="C42" s="130">
        <v>0.68052860519224934</v>
      </c>
      <c r="D42" s="130">
        <v>1.2232793295873938</v>
      </c>
      <c r="E42" s="130">
        <v>3.3830869328734496</v>
      </c>
      <c r="F42" s="130">
        <v>12.158960503547256</v>
      </c>
      <c r="G42" s="130">
        <v>31.607509404374909</v>
      </c>
      <c r="H42" s="130">
        <v>58.438598775882276</v>
      </c>
      <c r="I42" s="130">
        <v>135.60120782643602</v>
      </c>
      <c r="J42" s="130">
        <v>241.12228820748999</v>
      </c>
      <c r="K42" s="130">
        <v>14.737520685779057</v>
      </c>
    </row>
    <row r="43" spans="1:11" ht="11.25" customHeight="1" x14ac:dyDescent="0.2">
      <c r="A43" s="35">
        <v>2021</v>
      </c>
      <c r="B43" s="130">
        <v>0.37218966130740821</v>
      </c>
      <c r="C43" s="130">
        <v>0.747297687576433</v>
      </c>
      <c r="D43" s="130">
        <v>1.525099298407731</v>
      </c>
      <c r="E43" s="130">
        <v>4.2716531372648294</v>
      </c>
      <c r="F43" s="130">
        <v>13.9476291944896</v>
      </c>
      <c r="G43" s="130">
        <v>36.630833980216615</v>
      </c>
      <c r="H43" s="130">
        <v>65.954192239774045</v>
      </c>
      <c r="I43" s="130">
        <v>142.49839801873884</v>
      </c>
      <c r="J43" s="130">
        <v>240.89749536178107</v>
      </c>
      <c r="K43" s="130">
        <v>16.629874797352876</v>
      </c>
    </row>
    <row r="44" spans="1:11" ht="11.25" customHeight="1" x14ac:dyDescent="0.2">
      <c r="A44" s="194" t="s">
        <v>127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1" ht="11.25" customHeight="1" x14ac:dyDescent="0.2">
      <c r="A45" s="35">
        <v>2013</v>
      </c>
      <c r="B45" s="130">
        <v>0.32003131956991521</v>
      </c>
      <c r="C45" s="130">
        <v>0.26337148630965196</v>
      </c>
      <c r="D45" s="130">
        <v>0.5791803617327822</v>
      </c>
      <c r="E45" s="130">
        <v>1.9837663747184573</v>
      </c>
      <c r="F45" s="130">
        <v>6.2310267663538426</v>
      </c>
      <c r="G45" s="130">
        <v>12.772072679175484</v>
      </c>
      <c r="H45" s="130">
        <v>31.870902881351373</v>
      </c>
      <c r="I45" s="130">
        <v>100.73298763207927</v>
      </c>
      <c r="J45" s="130">
        <v>234.23591741956147</v>
      </c>
      <c r="K45" s="130">
        <v>12.512420637420215</v>
      </c>
    </row>
    <row r="46" spans="1:11" ht="11.25" customHeight="1" x14ac:dyDescent="0.2">
      <c r="A46" s="35">
        <v>2014</v>
      </c>
      <c r="B46" s="130">
        <v>0.30414406780105413</v>
      </c>
      <c r="C46" s="130">
        <v>0.24066949273510091</v>
      </c>
      <c r="D46" s="130">
        <v>0.58608925225227648</v>
      </c>
      <c r="E46" s="130">
        <v>1.9231775134403883</v>
      </c>
      <c r="F46" s="130">
        <v>6.1176851720617025</v>
      </c>
      <c r="G46" s="130">
        <v>12.788189231823875</v>
      </c>
      <c r="H46" s="130">
        <v>31.056635810027593</v>
      </c>
      <c r="I46" s="130">
        <v>97.316730243291815</v>
      </c>
      <c r="J46" s="130">
        <v>229.65401140732178</v>
      </c>
      <c r="K46" s="130">
        <v>12.443866060059808</v>
      </c>
    </row>
    <row r="47" spans="1:11" ht="11.25" customHeight="1" x14ac:dyDescent="0.2">
      <c r="A47" s="35">
        <v>2015</v>
      </c>
      <c r="B47" s="130">
        <v>0.31059093901287205</v>
      </c>
      <c r="C47" s="130">
        <v>0.28339095616108606</v>
      </c>
      <c r="D47" s="130">
        <v>0.56904135406675815</v>
      </c>
      <c r="E47" s="130">
        <v>1.8000756473508244</v>
      </c>
      <c r="F47" s="130">
        <v>6.3761634003382373</v>
      </c>
      <c r="G47" s="130">
        <v>13.254349257970176</v>
      </c>
      <c r="H47" s="130">
        <v>32.053334033467067</v>
      </c>
      <c r="I47" s="130">
        <v>103.25086974851168</v>
      </c>
      <c r="J47" s="130">
        <v>242.5430678924528</v>
      </c>
      <c r="K47" s="130">
        <v>13.22104440814859</v>
      </c>
    </row>
    <row r="48" spans="1:11" ht="11.25" customHeight="1" x14ac:dyDescent="0.2">
      <c r="A48" s="35">
        <v>2016</v>
      </c>
      <c r="B48" s="130">
        <v>0.28871817684095263</v>
      </c>
      <c r="C48" s="130">
        <v>0.24744558722036125</v>
      </c>
      <c r="D48" s="130">
        <v>0.6144733221019647</v>
      </c>
      <c r="E48" s="130">
        <v>1.679653494694004</v>
      </c>
      <c r="F48" s="130">
        <v>5.7908502370374437</v>
      </c>
      <c r="G48" s="130">
        <v>12.693010608138692</v>
      </c>
      <c r="H48" s="130">
        <v>30.550230370203305</v>
      </c>
      <c r="I48" s="130">
        <v>95.073350330140372</v>
      </c>
      <c r="J48" s="130">
        <v>226.00742161346329</v>
      </c>
      <c r="K48" s="130">
        <v>12.553296709078007</v>
      </c>
    </row>
    <row r="49" spans="1:11" ht="11.25" customHeight="1" x14ac:dyDescent="0.2">
      <c r="A49" s="35">
        <v>2017</v>
      </c>
      <c r="B49" s="130">
        <v>0.29329640448689781</v>
      </c>
      <c r="C49" s="130">
        <v>0.20789755081348435</v>
      </c>
      <c r="D49" s="130">
        <v>0.67404794506055854</v>
      </c>
      <c r="E49" s="130">
        <v>1.7107366353597508</v>
      </c>
      <c r="F49" s="130">
        <v>5.8083345447342394</v>
      </c>
      <c r="G49" s="130">
        <v>13.289606212887529</v>
      </c>
      <c r="H49" s="130">
        <v>31.330572233599405</v>
      </c>
      <c r="I49" s="130">
        <v>100.38777738213093</v>
      </c>
      <c r="J49" s="130">
        <v>233.99466853122405</v>
      </c>
      <c r="K49" s="130">
        <v>13.237998212735333</v>
      </c>
    </row>
    <row r="50" spans="1:11" ht="11.25" customHeight="1" x14ac:dyDescent="0.2">
      <c r="A50" s="35">
        <v>2018</v>
      </c>
      <c r="B50" s="130">
        <v>0.25725950810690368</v>
      </c>
      <c r="C50" s="130">
        <v>0.29668548837105008</v>
      </c>
      <c r="D50" s="130">
        <v>0.59702004381784191</v>
      </c>
      <c r="E50" s="130">
        <v>1.657506985760391</v>
      </c>
      <c r="F50" s="130">
        <v>5.4695976338357646</v>
      </c>
      <c r="G50" s="130">
        <v>13.21383524704245</v>
      </c>
      <c r="H50" s="130">
        <v>30.55286034910274</v>
      </c>
      <c r="I50" s="130">
        <v>98.812921210516691</v>
      </c>
      <c r="J50" s="130">
        <v>231.6343419768281</v>
      </c>
      <c r="K50" s="130">
        <v>13.153654790456486</v>
      </c>
    </row>
    <row r="51" spans="1:11" ht="11.25" customHeight="1" x14ac:dyDescent="0.2">
      <c r="A51" s="35">
        <v>2019</v>
      </c>
      <c r="B51" s="130">
        <v>0.28114896209174828</v>
      </c>
      <c r="C51" s="130">
        <v>0.22400688821181253</v>
      </c>
      <c r="D51" s="130">
        <v>0.59875267842031477</v>
      </c>
      <c r="E51" s="130">
        <v>1.5843513654001447</v>
      </c>
      <c r="F51" s="130">
        <v>5.2691930754550036</v>
      </c>
      <c r="G51" s="130">
        <v>13.119821145846295</v>
      </c>
      <c r="H51" s="130">
        <v>30.474242421329663</v>
      </c>
      <c r="I51" s="130">
        <v>97.525610960853271</v>
      </c>
      <c r="J51" s="130">
        <v>225.0488834002264</v>
      </c>
      <c r="K51" s="130">
        <v>13.130995493571312</v>
      </c>
    </row>
    <row r="52" spans="1:11" ht="11.25" customHeight="1" x14ac:dyDescent="0.2">
      <c r="A52" s="35">
        <v>2020</v>
      </c>
      <c r="B52" s="130">
        <v>0.23721390116590635</v>
      </c>
      <c r="C52" s="130">
        <v>0.2856650595031392</v>
      </c>
      <c r="D52" s="130">
        <v>0.63529924056556253</v>
      </c>
      <c r="E52" s="130">
        <v>1.6877077344341491</v>
      </c>
      <c r="F52" s="130">
        <v>5.4133308581883508</v>
      </c>
      <c r="G52" s="130">
        <v>14.445903697237121</v>
      </c>
      <c r="H52" s="130">
        <v>33.689064981615388</v>
      </c>
      <c r="I52" s="130">
        <v>103.81594361544815</v>
      </c>
      <c r="J52" s="130">
        <v>234.24286898094067</v>
      </c>
      <c r="K52" s="130">
        <v>14.271374715751152</v>
      </c>
    </row>
    <row r="53" spans="1:11" ht="11.25" customHeight="1" x14ac:dyDescent="0.2">
      <c r="A53" s="35">
        <v>2021</v>
      </c>
      <c r="B53" s="130">
        <v>0.24836993730278883</v>
      </c>
      <c r="C53" s="130">
        <v>0.40556093461700066</v>
      </c>
      <c r="D53" s="130">
        <v>0.81938073535726397</v>
      </c>
      <c r="E53" s="130">
        <v>1.9805119668184334</v>
      </c>
      <c r="F53" s="130">
        <v>6.6434369585953164</v>
      </c>
      <c r="G53" s="130">
        <v>16.966392447181956</v>
      </c>
      <c r="H53" s="130">
        <v>37.107726495694678</v>
      </c>
      <c r="I53" s="130">
        <v>108.25848135970168</v>
      </c>
      <c r="J53" s="130">
        <v>232.54680187207489</v>
      </c>
      <c r="K53" s="130">
        <v>15.572964123731978</v>
      </c>
    </row>
    <row r="54" spans="1:11" ht="11.25" customHeight="1" x14ac:dyDescent="0.2">
      <c r="A54" s="194" t="s">
        <v>129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</row>
    <row r="55" spans="1:11" ht="11.25" customHeight="1" x14ac:dyDescent="0.2">
      <c r="A55" s="35">
        <v>2013</v>
      </c>
      <c r="B55" s="130">
        <v>0.39159013565801126</v>
      </c>
      <c r="C55" s="130">
        <v>0.4424087542035896</v>
      </c>
      <c r="D55" s="130">
        <v>0.89670205379631307</v>
      </c>
      <c r="E55" s="130">
        <v>3.047408124316628</v>
      </c>
      <c r="F55" s="130">
        <v>10.045619815909296</v>
      </c>
      <c r="G55" s="130">
        <v>19.391482946770278</v>
      </c>
      <c r="H55" s="130">
        <v>40.679588107986142</v>
      </c>
      <c r="I55" s="130">
        <v>109.46020255455399</v>
      </c>
      <c r="J55" s="130">
        <v>240.28930614876299</v>
      </c>
      <c r="K55" s="130">
        <v>12.804604915061095</v>
      </c>
    </row>
    <row r="56" spans="1:11" ht="11.25" customHeight="1" x14ac:dyDescent="0.2">
      <c r="A56" s="35">
        <v>2014</v>
      </c>
      <c r="B56" s="130">
        <v>0.37552802250310857</v>
      </c>
      <c r="C56" s="130">
        <v>0.44498409646221487</v>
      </c>
      <c r="D56" s="130">
        <v>0.90160519584849985</v>
      </c>
      <c r="E56" s="130">
        <v>2.9126785398771036</v>
      </c>
      <c r="F56" s="130">
        <v>9.9679811768130353</v>
      </c>
      <c r="G56" s="130">
        <v>19.429177824763002</v>
      </c>
      <c r="H56" s="130">
        <v>39.915709437077652</v>
      </c>
      <c r="I56" s="130">
        <v>106.55119391561571</v>
      </c>
      <c r="J56" s="130">
        <v>234.1298484215325</v>
      </c>
      <c r="K56" s="130">
        <v>12.800325303847334</v>
      </c>
    </row>
    <row r="57" spans="1:11" ht="11.25" customHeight="1" x14ac:dyDescent="0.2">
      <c r="A57" s="35">
        <v>2015</v>
      </c>
      <c r="B57" s="130">
        <v>0.37690864786213907</v>
      </c>
      <c r="C57" s="130">
        <v>0.48592557078032356</v>
      </c>
      <c r="D57" s="130">
        <v>0.9269590119155301</v>
      </c>
      <c r="E57" s="130">
        <v>2.7540843613383394</v>
      </c>
      <c r="F57" s="130">
        <v>9.9202446767251438</v>
      </c>
      <c r="G57" s="130">
        <v>19.840537570267596</v>
      </c>
      <c r="H57" s="130">
        <v>40.890112768471305</v>
      </c>
      <c r="I57" s="130">
        <v>111.57731243019558</v>
      </c>
      <c r="J57" s="130">
        <v>248.05260678960909</v>
      </c>
      <c r="K57" s="130">
        <v>13.367329646933849</v>
      </c>
    </row>
    <row r="58" spans="1:11" ht="11.25" customHeight="1" x14ac:dyDescent="0.2">
      <c r="A58" s="35">
        <v>2016</v>
      </c>
      <c r="B58" s="130">
        <v>0.35781385098457319</v>
      </c>
      <c r="C58" s="130">
        <v>0.43048802802174818</v>
      </c>
      <c r="D58" s="130">
        <v>0.88248641444836351</v>
      </c>
      <c r="E58" s="130">
        <v>2.616816977287991</v>
      </c>
      <c r="F58" s="130">
        <v>9.4448903216803632</v>
      </c>
      <c r="G58" s="130">
        <v>19.71967229371225</v>
      </c>
      <c r="H58" s="130">
        <v>39.449134383438846</v>
      </c>
      <c r="I58" s="130">
        <v>104.42808723338696</v>
      </c>
      <c r="J58" s="130">
        <v>231.63866162029811</v>
      </c>
      <c r="K58" s="130">
        <v>12.950652347156717</v>
      </c>
    </row>
    <row r="59" spans="1:11" ht="11.25" customHeight="1" x14ac:dyDescent="0.2">
      <c r="A59" s="35">
        <v>2017</v>
      </c>
      <c r="B59" s="130">
        <v>0.34855860304818942</v>
      </c>
      <c r="C59" s="130">
        <v>0.43362591381499122</v>
      </c>
      <c r="D59" s="130">
        <v>0.97138143679661315</v>
      </c>
      <c r="E59" s="130">
        <v>2.579970003963207</v>
      </c>
      <c r="F59" s="130">
        <v>9.2001931742611447</v>
      </c>
      <c r="G59" s="130">
        <v>20.328429277821868</v>
      </c>
      <c r="H59" s="130">
        <v>40.524331260002128</v>
      </c>
      <c r="I59" s="130">
        <v>109.1166629367423</v>
      </c>
      <c r="J59" s="130">
        <v>238.66316733663334</v>
      </c>
      <c r="K59" s="130">
        <v>13.473381497238549</v>
      </c>
    </row>
    <row r="60" spans="1:11" ht="11.25" customHeight="1" x14ac:dyDescent="0.2">
      <c r="A60" s="35">
        <v>2018</v>
      </c>
      <c r="B60" s="130">
        <v>0.30104325886919248</v>
      </c>
      <c r="C60" s="130">
        <v>0.46339280346801504</v>
      </c>
      <c r="D60" s="130">
        <v>0.92165194265276806</v>
      </c>
      <c r="E60" s="130">
        <v>2.5497442598850446</v>
      </c>
      <c r="F60" s="130">
        <v>8.9176275894823949</v>
      </c>
      <c r="G60" s="130">
        <v>20.461275660980746</v>
      </c>
      <c r="H60" s="130">
        <v>39.776165004560383</v>
      </c>
      <c r="I60" s="130">
        <v>107.28999864296377</v>
      </c>
      <c r="J60" s="130">
        <v>234.70144441578537</v>
      </c>
      <c r="K60" s="130">
        <v>13.42602909796453</v>
      </c>
    </row>
    <row r="61" spans="1:11" ht="11.25" customHeight="1" x14ac:dyDescent="0.2">
      <c r="A61" s="35">
        <v>2019</v>
      </c>
      <c r="B61" s="130">
        <v>0.33527223712757603</v>
      </c>
      <c r="C61" s="130">
        <v>0.44092942167155413</v>
      </c>
      <c r="D61" s="130">
        <v>0.88015404644781048</v>
      </c>
      <c r="E61" s="130">
        <v>2.4311621125572431</v>
      </c>
      <c r="F61" s="130">
        <v>8.4671672080072486</v>
      </c>
      <c r="G61" s="130">
        <v>20.197402182976344</v>
      </c>
      <c r="H61" s="130">
        <v>39.249032279324972</v>
      </c>
      <c r="I61" s="130">
        <v>105.10486274762997</v>
      </c>
      <c r="J61" s="130">
        <v>227.77020447906523</v>
      </c>
      <c r="K61" s="130">
        <v>13.293432159048775</v>
      </c>
    </row>
    <row r="62" spans="1:11" ht="11.25" customHeight="1" x14ac:dyDescent="0.2">
      <c r="A62" s="35">
        <v>2020</v>
      </c>
      <c r="B62" s="130">
        <v>0.30257082949766689</v>
      </c>
      <c r="C62" s="130">
        <v>0.48956923950987824</v>
      </c>
      <c r="D62" s="130">
        <v>0.93691974182480164</v>
      </c>
      <c r="E62" s="130">
        <v>2.5453456671446806</v>
      </c>
      <c r="F62" s="130">
        <v>8.709405449934998</v>
      </c>
      <c r="G62" s="130">
        <v>22.03811870402798</v>
      </c>
      <c r="H62" s="130">
        <v>43.329740199101906</v>
      </c>
      <c r="I62" s="130">
        <v>113.52986203162631</v>
      </c>
      <c r="J62" s="130">
        <v>235.94788420380729</v>
      </c>
      <c r="K62" s="130">
        <v>14.494752849417994</v>
      </c>
    </row>
    <row r="63" spans="1:11" ht="11.25" customHeight="1" x14ac:dyDescent="0.2">
      <c r="A63" s="35">
        <v>2021</v>
      </c>
      <c r="B63" s="130">
        <v>0.31196921903705505</v>
      </c>
      <c r="C63" s="130">
        <v>0.5818758066562878</v>
      </c>
      <c r="D63" s="130">
        <v>1.1820680044281655</v>
      </c>
      <c r="E63" s="130">
        <v>3.1389741951163859</v>
      </c>
      <c r="F63" s="130">
        <v>10.22438476074503</v>
      </c>
      <c r="G63" s="130">
        <v>25.673685308964444</v>
      </c>
      <c r="H63" s="130">
        <v>48.3452436405776</v>
      </c>
      <c r="I63" s="130">
        <v>118.76701716433082</v>
      </c>
      <c r="J63" s="130">
        <v>234.64861078683165</v>
      </c>
      <c r="K63" s="130">
        <v>16.079583179667001</v>
      </c>
    </row>
  </sheetData>
  <customSheetViews>
    <customSheetView guid="{B06E6DA8-40C0-4A6B-8E26-0EA41354D800}">
      <selection activeCell="M2" sqref="M2"/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1"/>
      <headerFooter alignWithMargins="0"/>
    </customSheetView>
    <customSheetView guid="{5C8BCE4F-98AD-4B33-BF62-5E40FD01FC56}" topLeftCell="A34"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2"/>
      <headerFooter alignWithMargins="0"/>
    </customSheetView>
    <customSheetView guid="{93AA3BF1-B70A-48EF-92C1-913FAAF7349E}">
      <selection activeCell="J20" sqref="J20"/>
      <pageMargins left="0.78740157480314965" right="0.78740157480314965" top="0.98425196850393704" bottom="1.0629921259842521" header="0.51181102362204722" footer="0"/>
      <printOptions horizontalCentered="1"/>
      <pageSetup paperSize="9" scale="95" orientation="portrait" r:id="rId3"/>
      <headerFooter alignWithMargins="0"/>
    </customSheetView>
  </customSheetViews>
  <mergeCells count="9">
    <mergeCell ref="A34:K34"/>
    <mergeCell ref="A44:K44"/>
    <mergeCell ref="A54:K54"/>
    <mergeCell ref="A2:A3"/>
    <mergeCell ref="K2:K3"/>
    <mergeCell ref="B3:J3"/>
    <mergeCell ref="A4:K4"/>
    <mergeCell ref="A14:K14"/>
    <mergeCell ref="A24:K24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zoomScaleNormal="100" workbookViewId="0"/>
  </sheetViews>
  <sheetFormatPr defaultColWidth="9.109375" defaultRowHeight="10.199999999999999" x14ac:dyDescent="0.2"/>
  <cols>
    <col min="1" max="1" width="10.33203125" style="3" customWidth="1"/>
    <col min="2" max="10" width="8.33203125" style="3" customWidth="1"/>
    <col min="11" max="16384" width="9.109375" style="3"/>
  </cols>
  <sheetData>
    <row r="1" spans="1:10" ht="20.100000000000001" customHeight="1" thickBot="1" x14ac:dyDescent="0.25">
      <c r="A1" s="21" t="s">
        <v>237</v>
      </c>
    </row>
    <row r="2" spans="1:10" ht="35.1" customHeight="1" x14ac:dyDescent="0.2">
      <c r="A2" s="149" t="s">
        <v>88</v>
      </c>
      <c r="B2" s="151" t="s">
        <v>197</v>
      </c>
      <c r="C2" s="151"/>
      <c r="D2" s="151"/>
      <c r="E2" s="151" t="s">
        <v>199</v>
      </c>
      <c r="F2" s="195"/>
      <c r="G2" s="195"/>
      <c r="H2" s="151" t="s">
        <v>197</v>
      </c>
      <c r="I2" s="151"/>
      <c r="J2" s="163"/>
    </row>
    <row r="3" spans="1:10" ht="15" customHeight="1" x14ac:dyDescent="0.2">
      <c r="A3" s="155"/>
      <c r="B3" s="175" t="s">
        <v>222</v>
      </c>
      <c r="C3" s="175" t="s">
        <v>223</v>
      </c>
      <c r="D3" s="175" t="s">
        <v>94</v>
      </c>
      <c r="E3" s="175" t="s">
        <v>222</v>
      </c>
      <c r="F3" s="175" t="s">
        <v>223</v>
      </c>
      <c r="G3" s="175" t="s">
        <v>94</v>
      </c>
      <c r="H3" s="4">
        <v>0</v>
      </c>
      <c r="I3" s="4" t="s">
        <v>77</v>
      </c>
      <c r="J3" s="5" t="s">
        <v>64</v>
      </c>
    </row>
    <row r="4" spans="1:10" ht="15" customHeight="1" x14ac:dyDescent="0.2">
      <c r="A4" s="155"/>
      <c r="B4" s="175"/>
      <c r="C4" s="175"/>
      <c r="D4" s="175"/>
      <c r="E4" s="175"/>
      <c r="F4" s="175"/>
      <c r="G4" s="175"/>
      <c r="H4" s="175" t="s">
        <v>204</v>
      </c>
      <c r="I4" s="175"/>
      <c r="J4" s="171"/>
    </row>
    <row r="5" spans="1:10" ht="11.25" customHeight="1" x14ac:dyDescent="0.2">
      <c r="A5" s="6">
        <v>2013</v>
      </c>
      <c r="B5" s="13">
        <v>265</v>
      </c>
      <c r="C5" s="13">
        <v>183</v>
      </c>
      <c r="D5" s="13">
        <v>448</v>
      </c>
      <c r="E5" s="14">
        <v>5.7614958147624735</v>
      </c>
      <c r="F5" s="14">
        <v>4.2040938225091322</v>
      </c>
      <c r="G5" s="14">
        <v>5.0042446718198468</v>
      </c>
      <c r="H5" s="13">
        <v>76</v>
      </c>
      <c r="I5" s="13">
        <v>192</v>
      </c>
      <c r="J5" s="13">
        <v>180</v>
      </c>
    </row>
    <row r="6" spans="1:10" ht="11.25" customHeight="1" x14ac:dyDescent="0.2">
      <c r="A6" s="6">
        <v>2014</v>
      </c>
      <c r="B6" s="13">
        <v>233</v>
      </c>
      <c r="C6" s="13">
        <v>185</v>
      </c>
      <c r="D6" s="13">
        <v>418</v>
      </c>
      <c r="E6" s="14">
        <v>4.8708085960364578</v>
      </c>
      <c r="F6" s="14">
        <v>4.0708548795246999</v>
      </c>
      <c r="G6" s="14">
        <v>4.481084036406128</v>
      </c>
      <c r="H6" s="13">
        <v>56</v>
      </c>
      <c r="I6" s="13">
        <v>212</v>
      </c>
      <c r="J6" s="13">
        <v>150</v>
      </c>
    </row>
    <row r="7" spans="1:10" ht="11.25" customHeight="1" x14ac:dyDescent="0.2">
      <c r="A7" s="15">
        <v>2015</v>
      </c>
      <c r="B7" s="16">
        <v>215</v>
      </c>
      <c r="C7" s="16">
        <v>168</v>
      </c>
      <c r="D7" s="16">
        <v>383</v>
      </c>
      <c r="E7" s="17">
        <v>4.5406546990496306</v>
      </c>
      <c r="F7" s="17">
        <v>3.7512560008931564</v>
      </c>
      <c r="G7" s="17">
        <v>4.1569436153470445</v>
      </c>
      <c r="H7" s="3">
        <v>70</v>
      </c>
      <c r="I7" s="3">
        <v>174</v>
      </c>
      <c r="J7" s="3">
        <v>139</v>
      </c>
    </row>
    <row r="8" spans="1:10" ht="11.25" customHeight="1" x14ac:dyDescent="0.2">
      <c r="A8" s="15">
        <v>2016</v>
      </c>
      <c r="B8" s="16">
        <v>203</v>
      </c>
      <c r="C8" s="16">
        <v>165</v>
      </c>
      <c r="D8" s="16">
        <v>368</v>
      </c>
      <c r="E8" s="17">
        <v>4.1463265181069877</v>
      </c>
      <c r="F8" s="17">
        <v>3.5558812120167236</v>
      </c>
      <c r="G8" s="17">
        <v>3.859019934774174</v>
      </c>
      <c r="H8" s="3">
        <v>80</v>
      </c>
      <c r="I8" s="3">
        <v>159</v>
      </c>
      <c r="J8" s="3">
        <v>129</v>
      </c>
    </row>
    <row r="9" spans="1:10" ht="11.25" customHeight="1" x14ac:dyDescent="0.2">
      <c r="A9" s="15">
        <v>2017</v>
      </c>
      <c r="B9" s="16">
        <v>190</v>
      </c>
      <c r="C9" s="16">
        <v>138</v>
      </c>
      <c r="D9" s="16">
        <v>328</v>
      </c>
      <c r="E9" s="17">
        <v>3.9101891296742197</v>
      </c>
      <c r="F9" s="17">
        <v>2.9964173271088916</v>
      </c>
      <c r="G9" s="17">
        <v>3.4655452950996346</v>
      </c>
      <c r="H9" s="3">
        <v>48</v>
      </c>
      <c r="I9" s="3">
        <v>157</v>
      </c>
      <c r="J9" s="3">
        <v>123</v>
      </c>
    </row>
    <row r="10" spans="1:10" ht="11.25" customHeight="1" x14ac:dyDescent="0.2">
      <c r="A10" s="15">
        <v>2018</v>
      </c>
      <c r="B10" s="16">
        <v>161</v>
      </c>
      <c r="C10" s="16">
        <v>143</v>
      </c>
      <c r="D10" s="16">
        <v>304</v>
      </c>
      <c r="E10" s="17">
        <v>3.3536077320446589</v>
      </c>
      <c r="F10" s="17">
        <v>3.1456917222112235</v>
      </c>
      <c r="G10" s="17">
        <v>3.252484834219564</v>
      </c>
      <c r="H10" s="3">
        <v>70</v>
      </c>
      <c r="I10" s="3">
        <v>130</v>
      </c>
      <c r="J10" s="3">
        <v>104</v>
      </c>
    </row>
    <row r="11" spans="1:10" ht="11.25" customHeight="1" x14ac:dyDescent="0.2">
      <c r="A11" s="15">
        <v>2019</v>
      </c>
      <c r="B11" s="16">
        <v>188</v>
      </c>
      <c r="C11" s="16">
        <v>144</v>
      </c>
      <c r="D11" s="16">
        <v>332</v>
      </c>
      <c r="E11" s="17">
        <v>3.9179726576</v>
      </c>
      <c r="F11" s="17">
        <v>3.1917723202000001</v>
      </c>
      <c r="G11" s="17">
        <v>3.5660580021000001</v>
      </c>
      <c r="H11" s="3">
        <v>55</v>
      </c>
      <c r="I11" s="3">
        <v>146</v>
      </c>
      <c r="J11" s="3">
        <v>131</v>
      </c>
    </row>
    <row r="12" spans="1:10" ht="11.25" customHeight="1" x14ac:dyDescent="0.2">
      <c r="A12" s="15">
        <v>2020</v>
      </c>
      <c r="B12" s="16">
        <v>195</v>
      </c>
      <c r="C12" s="16">
        <v>125</v>
      </c>
      <c r="D12" s="16">
        <v>320</v>
      </c>
      <c r="E12" s="17">
        <v>4.0395252004225961</v>
      </c>
      <c r="F12" s="17">
        <v>2.7452013879738222</v>
      </c>
      <c r="G12" s="17">
        <v>3.4112592876864203</v>
      </c>
      <c r="H12" s="3">
        <v>51</v>
      </c>
      <c r="I12" s="3">
        <v>142</v>
      </c>
      <c r="J12" s="3">
        <v>127</v>
      </c>
    </row>
    <row r="13" spans="1:10" ht="11.25" customHeight="1" x14ac:dyDescent="0.2">
      <c r="A13" s="15">
        <v>2021</v>
      </c>
      <c r="B13" s="16">
        <v>185</v>
      </c>
      <c r="C13" s="16">
        <v>123</v>
      </c>
      <c r="D13" s="16">
        <v>308</v>
      </c>
      <c r="E13" s="17">
        <v>3.8157704762494071</v>
      </c>
      <c r="F13" s="17">
        <v>2.7021089630931461</v>
      </c>
      <c r="G13" s="17">
        <v>3.276491175813538</v>
      </c>
      <c r="H13" s="3">
        <v>58</v>
      </c>
      <c r="I13" s="3">
        <v>142</v>
      </c>
      <c r="J13" s="3">
        <v>108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ageSetup paperSize="9" scale="95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ageSetup paperSize="9" scale="95" orientation="portrait" r:id="rId2"/>
      <headerFooter alignWithMargins="0"/>
    </customSheetView>
    <customSheetView guid="{93AA3BF1-B70A-48EF-92C1-913FAAF7349E}">
      <selection activeCell="J20" sqref="J20"/>
      <pageMargins left="0.78740157480314965" right="0.78740157480314965" top="0.98425196850393704" bottom="1.0629921259842521" header="0.51181102362204722" footer="0"/>
      <pageSetup paperSize="9" scale="95" orientation="portrait" r:id="rId3"/>
      <headerFooter alignWithMargins="0"/>
    </customSheetView>
  </customSheetViews>
  <mergeCells count="11">
    <mergeCell ref="F3:F4"/>
    <mergeCell ref="G3:G4"/>
    <mergeCell ref="H2:J2"/>
    <mergeCell ref="H4:J4"/>
    <mergeCell ref="B2:D2"/>
    <mergeCell ref="E2:G2"/>
    <mergeCell ref="A2:A4"/>
    <mergeCell ref="B3:B4"/>
    <mergeCell ref="C3:C4"/>
    <mergeCell ref="D3:D4"/>
    <mergeCell ref="E3:E4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7" width="10.6640625" style="3" customWidth="1"/>
    <col min="8" max="8" width="13.6640625" style="3" customWidth="1"/>
    <col min="9" max="16384" width="9.109375" style="3"/>
  </cols>
  <sheetData>
    <row r="1" spans="1:8" ht="20.100000000000001" customHeight="1" thickBot="1" x14ac:dyDescent="0.25">
      <c r="A1" s="21" t="s">
        <v>95</v>
      </c>
      <c r="B1" s="131"/>
      <c r="C1" s="131"/>
      <c r="D1" s="59"/>
      <c r="E1" s="59"/>
      <c r="F1" s="59"/>
      <c r="G1" s="59"/>
      <c r="H1" s="119"/>
    </row>
    <row r="2" spans="1:8" ht="15" customHeight="1" x14ac:dyDescent="0.2">
      <c r="A2" s="154" t="s">
        <v>88</v>
      </c>
      <c r="B2" s="156" t="s">
        <v>96</v>
      </c>
      <c r="C2" s="151"/>
      <c r="D2" s="151"/>
      <c r="E2" s="156" t="s">
        <v>97</v>
      </c>
      <c r="F2" s="156"/>
      <c r="G2" s="156"/>
      <c r="H2" s="157"/>
    </row>
    <row r="3" spans="1:8" ht="24.9" customHeight="1" x14ac:dyDescent="0.2">
      <c r="A3" s="155"/>
      <c r="B3" s="158" t="s">
        <v>92</v>
      </c>
      <c r="C3" s="158" t="s">
        <v>93</v>
      </c>
      <c r="D3" s="160" t="s">
        <v>94</v>
      </c>
      <c r="E3" s="160" t="s">
        <v>86</v>
      </c>
      <c r="F3" s="160"/>
      <c r="G3" s="160"/>
      <c r="H3" s="161" t="s">
        <v>98</v>
      </c>
    </row>
    <row r="4" spans="1:8" ht="15" customHeight="1" x14ac:dyDescent="0.2">
      <c r="A4" s="155"/>
      <c r="B4" s="159"/>
      <c r="C4" s="159"/>
      <c r="D4" s="160"/>
      <c r="E4" s="111">
        <v>1910</v>
      </c>
      <c r="F4" s="111">
        <v>1960</v>
      </c>
      <c r="G4" s="111">
        <v>1990</v>
      </c>
      <c r="H4" s="161"/>
    </row>
    <row r="5" spans="1:8" ht="11.25" customHeight="1" x14ac:dyDescent="0.2">
      <c r="A5" s="112">
        <v>1949</v>
      </c>
      <c r="B5" s="46">
        <v>12.265969484957463</v>
      </c>
      <c r="C5" s="46">
        <v>10.657043055303625</v>
      </c>
      <c r="D5" s="46">
        <v>11.43</v>
      </c>
      <c r="E5" s="8">
        <v>9.9347497988075322</v>
      </c>
      <c r="F5" s="8">
        <v>12.644234333268679</v>
      </c>
      <c r="G5" s="8">
        <v>16.374680705396131</v>
      </c>
      <c r="H5" s="8">
        <v>23.636700000000001</v>
      </c>
    </row>
    <row r="6" spans="1:8" ht="11.25" customHeight="1" x14ac:dyDescent="0.2">
      <c r="A6" s="113">
        <v>1960</v>
      </c>
      <c r="B6" s="46">
        <v>10.727968234898631</v>
      </c>
      <c r="C6" s="46">
        <v>9.6485510724138681</v>
      </c>
      <c r="D6" s="46">
        <v>10.17</v>
      </c>
      <c r="E6" s="8">
        <v>6.7787343489600902</v>
      </c>
      <c r="F6" s="8">
        <v>10.11664267319771</v>
      </c>
      <c r="G6" s="8">
        <v>14.395482914744669</v>
      </c>
      <c r="H6" s="8">
        <v>22.218450000000001</v>
      </c>
    </row>
    <row r="7" spans="1:8" ht="11.25" customHeight="1" x14ac:dyDescent="0.2">
      <c r="A7" s="113">
        <v>1970</v>
      </c>
      <c r="B7" s="46">
        <v>12.480143412401844</v>
      </c>
      <c r="C7" s="46">
        <v>10.823924605766539</v>
      </c>
      <c r="D7" s="46">
        <v>11.63</v>
      </c>
      <c r="E7" s="8">
        <v>6.4863842908816141</v>
      </c>
      <c r="F7" s="8">
        <v>9.8137100819954224</v>
      </c>
      <c r="G7" s="8">
        <v>14.016333815044364</v>
      </c>
      <c r="H7" s="8">
        <v>21.686599999999999</v>
      </c>
    </row>
    <row r="8" spans="1:8" ht="11.25" customHeight="1" x14ac:dyDescent="0.2">
      <c r="A8" s="113">
        <v>1980</v>
      </c>
      <c r="B8" s="46">
        <v>14.788561102243042</v>
      </c>
      <c r="C8" s="46">
        <v>12.426123359504013</v>
      </c>
      <c r="D8" s="46">
        <v>13.57</v>
      </c>
      <c r="E8" s="8">
        <v>6.5301249114240818</v>
      </c>
      <c r="F8" s="8">
        <v>10.247694185468912</v>
      </c>
      <c r="G8" s="8">
        <v>14.519670965952864</v>
      </c>
      <c r="H8" s="8">
        <v>22.187550000000002</v>
      </c>
    </row>
    <row r="9" spans="1:8" ht="11.25" customHeight="1" x14ac:dyDescent="0.2">
      <c r="A9" s="113">
        <v>1990</v>
      </c>
      <c r="B9" s="46">
        <v>15.44165147445843</v>
      </c>
      <c r="C9" s="46">
        <v>12.746449306200573</v>
      </c>
      <c r="D9" s="46">
        <v>14.040887958527703</v>
      </c>
      <c r="E9" s="8">
        <v>6.4227149605769442</v>
      </c>
      <c r="F9" s="8">
        <v>10.035816909522131</v>
      </c>
      <c r="G9" s="8">
        <v>13.991116432540336</v>
      </c>
      <c r="H9" s="8">
        <v>21.04114620954115</v>
      </c>
    </row>
    <row r="10" spans="1:8" ht="11.25" customHeight="1" x14ac:dyDescent="0.2">
      <c r="A10" s="113">
        <v>2000</v>
      </c>
      <c r="B10" s="46">
        <v>14.506691864637078</v>
      </c>
      <c r="C10" s="46">
        <v>12.166561981351757</v>
      </c>
      <c r="D10" s="46">
        <v>13.27993227272758</v>
      </c>
      <c r="E10" s="8">
        <v>5.3740511166743419</v>
      </c>
      <c r="F10" s="8">
        <v>8.522848700303097</v>
      </c>
      <c r="G10" s="8">
        <v>11.875745070548369</v>
      </c>
      <c r="H10" s="8">
        <v>17.947710970721406</v>
      </c>
    </row>
    <row r="11" spans="1:8" ht="11.25" customHeight="1" x14ac:dyDescent="0.2">
      <c r="A11" s="113">
        <v>2010</v>
      </c>
      <c r="B11" s="46">
        <v>13.711896502200183</v>
      </c>
      <c r="C11" s="46">
        <v>12.442608968549644</v>
      </c>
      <c r="D11" s="46">
        <v>13.045569995189011</v>
      </c>
      <c r="E11" s="8">
        <v>4.3299127333362133</v>
      </c>
      <c r="F11" s="8">
        <v>7.0717358137026238</v>
      </c>
      <c r="G11" s="8">
        <v>9.9592882612296325</v>
      </c>
      <c r="H11" s="8">
        <v>15.259356633838724</v>
      </c>
    </row>
    <row r="12" spans="1:8" ht="11.25" customHeight="1" x14ac:dyDescent="0.2">
      <c r="A12" s="113">
        <v>2011</v>
      </c>
      <c r="B12" s="23">
        <v>13.483648835828772</v>
      </c>
      <c r="C12" s="23">
        <v>12.402190788767259</v>
      </c>
      <c r="D12" s="23">
        <v>12.916018103785738</v>
      </c>
      <c r="E12" s="8">
        <v>4.2103641677536032</v>
      </c>
      <c r="F12" s="8">
        <v>6.8905589821067439</v>
      </c>
      <c r="G12" s="8">
        <v>9.7164694278448085</v>
      </c>
      <c r="H12" s="8">
        <v>14.867568640435003</v>
      </c>
    </row>
    <row r="13" spans="1:8" ht="11.25" customHeight="1" x14ac:dyDescent="0.2">
      <c r="A13" s="113">
        <v>2012</v>
      </c>
      <c r="B13" s="23">
        <v>13.453355124277339</v>
      </c>
      <c r="C13" s="23">
        <v>12.679873201267988</v>
      </c>
      <c r="D13" s="23">
        <v>13.047911610882325</v>
      </c>
      <c r="E13" s="8">
        <v>4.1144991266311131</v>
      </c>
      <c r="F13" s="8">
        <v>6.7629103849577952</v>
      </c>
      <c r="G13" s="8">
        <v>9.6688222902881478</v>
      </c>
      <c r="H13" s="8">
        <v>15.035769524160816</v>
      </c>
    </row>
    <row r="14" spans="1:8" ht="11.25" customHeight="1" x14ac:dyDescent="0.2">
      <c r="A14" s="113">
        <v>2013</v>
      </c>
      <c r="B14" s="23">
        <v>13.141891834505673</v>
      </c>
      <c r="C14" s="23">
        <v>12.517629564092902</v>
      </c>
      <c r="D14" s="23">
        <v>12.814814069812323</v>
      </c>
      <c r="E14" s="8">
        <v>3.9463584952557733</v>
      </c>
      <c r="F14" s="8">
        <v>6.5048639020679229</v>
      </c>
      <c r="G14" s="8">
        <v>9.3429552213564833</v>
      </c>
      <c r="H14" s="8">
        <v>14.57904965862056</v>
      </c>
    </row>
    <row r="15" spans="1:8" ht="11.25" customHeight="1" x14ac:dyDescent="0.2">
      <c r="A15" s="113">
        <v>2014</v>
      </c>
      <c r="B15" s="23">
        <v>13.190951967035387</v>
      </c>
      <c r="C15" s="23">
        <v>12.447736865727364</v>
      </c>
      <c r="D15" s="23">
        <v>12.801744251336954</v>
      </c>
      <c r="E15" s="8">
        <v>3.8951878145813517</v>
      </c>
      <c r="F15" s="8">
        <v>6.4131982108131815</v>
      </c>
      <c r="G15" s="8">
        <v>9.1858217712947319</v>
      </c>
      <c r="H15" s="8">
        <v>14.306206782005171</v>
      </c>
    </row>
    <row r="16" spans="1:8" ht="11.25" customHeight="1" x14ac:dyDescent="0.2">
      <c r="A16" s="113">
        <v>2015</v>
      </c>
      <c r="B16" s="23">
        <v>13.542835063421899</v>
      </c>
      <c r="C16" s="23">
        <v>13.231139772454371</v>
      </c>
      <c r="D16" s="23">
        <v>13.379724206819283</v>
      </c>
      <c r="E16" s="8">
        <v>3.958227017009031</v>
      </c>
      <c r="F16" s="8">
        <v>6.5430094493705049</v>
      </c>
      <c r="G16" s="8">
        <v>9.4277769104582774</v>
      </c>
      <c r="H16" s="8">
        <v>14.764489158584684</v>
      </c>
    </row>
    <row r="17" spans="1:8" ht="11.25" customHeight="1" x14ac:dyDescent="0.2">
      <c r="A17" s="113">
        <v>2016</v>
      </c>
      <c r="B17" s="23">
        <v>13.383013965469186</v>
      </c>
      <c r="C17" s="23">
        <v>12.547451169283324</v>
      </c>
      <c r="D17" s="23">
        <v>12.946067071577069</v>
      </c>
      <c r="E17" s="8">
        <v>3.7991969575465161</v>
      </c>
      <c r="F17" s="8">
        <v>6.2806235210303614</v>
      </c>
      <c r="G17" s="8">
        <v>9.0203339349193712</v>
      </c>
      <c r="H17" s="8">
        <v>14.059900030167853</v>
      </c>
    </row>
    <row r="18" spans="1:8" ht="11.25" customHeight="1" x14ac:dyDescent="0.2">
      <c r="A18" s="113">
        <v>2017</v>
      </c>
      <c r="B18" s="23">
        <v>13.699739581912405</v>
      </c>
      <c r="C18" s="23">
        <v>13.226853470790365</v>
      </c>
      <c r="D18" s="23">
        <v>13.452641743953748</v>
      </c>
      <c r="E18" s="8">
        <v>3.8492025183341934</v>
      </c>
      <c r="F18" s="8">
        <v>6.3937824826771221</v>
      </c>
      <c r="G18" s="8">
        <v>9.2286265469487585</v>
      </c>
      <c r="H18" s="8">
        <v>14.45095626852773</v>
      </c>
    </row>
    <row r="19" spans="1:8" ht="11.25" customHeight="1" x14ac:dyDescent="0.2">
      <c r="A19" s="113">
        <v>2018</v>
      </c>
      <c r="B19" s="46">
        <v>13.69703714061084</v>
      </c>
      <c r="C19" s="102">
        <v>13.138170217403406</v>
      </c>
      <c r="D19" s="102">
        <v>13.405365327533293</v>
      </c>
      <c r="E19" s="8">
        <v>3.7880869722189332</v>
      </c>
      <c r="F19" s="8">
        <v>6.2967999875137499</v>
      </c>
      <c r="G19" s="8">
        <v>9.0950538274009993</v>
      </c>
      <c r="H19" s="8">
        <v>14.233267013117969</v>
      </c>
    </row>
    <row r="20" spans="1:8" ht="11.25" customHeight="1" x14ac:dyDescent="0.2">
      <c r="A20" s="113">
        <v>2019</v>
      </c>
      <c r="B20" s="46">
        <v>13.432855122436958</v>
      </c>
      <c r="C20" s="102">
        <v>13.108611106720412</v>
      </c>
      <c r="D20" s="102">
        <v>13.263855265214165</v>
      </c>
      <c r="E20" s="8">
        <v>3.7010936575892348</v>
      </c>
      <c r="F20" s="8">
        <v>6.1432251001840088</v>
      </c>
      <c r="G20" s="8">
        <v>8.8920948418178405</v>
      </c>
      <c r="H20" s="8">
        <v>13.931588436627541</v>
      </c>
    </row>
    <row r="21" spans="1:8" ht="11.25" customHeight="1" x14ac:dyDescent="0.2">
      <c r="A21" s="113">
        <v>2020</v>
      </c>
      <c r="B21" s="46">
        <v>14.695357225104937</v>
      </c>
      <c r="C21" s="102">
        <v>14.24636416504049</v>
      </c>
      <c r="D21" s="102">
        <v>14.461522588013782</v>
      </c>
      <c r="E21" s="8">
        <v>3.9471195246026367</v>
      </c>
      <c r="F21" s="8">
        <v>6.5936818497358445</v>
      </c>
      <c r="G21" s="8">
        <v>9.5777371572539884</v>
      </c>
      <c r="H21" s="8">
        <v>15.019360295037524</v>
      </c>
    </row>
    <row r="22" spans="1:8" ht="11.25" customHeight="1" x14ac:dyDescent="0.2">
      <c r="A22" s="113">
        <v>2021</v>
      </c>
      <c r="B22" s="46">
        <v>16.564989044083532</v>
      </c>
      <c r="C22" s="102">
        <v>15.531821274275147</v>
      </c>
      <c r="D22" s="102">
        <v>16.027059418071737</v>
      </c>
      <c r="E22" s="8">
        <v>4.4994711059752781</v>
      </c>
      <c r="F22" s="8">
        <v>7.4680330307838254</v>
      </c>
      <c r="G22" s="8">
        <v>10.674703445879693</v>
      </c>
      <c r="H22" s="8">
        <v>16.450102675830475</v>
      </c>
    </row>
  </sheetData>
  <customSheetViews>
    <customSheetView guid="{B06E6DA8-40C0-4A6B-8E26-0EA41354D800}">
      <pageMargins left="0.75" right="0.75" top="1" bottom="1" header="0.5" footer="0.5"/>
      <pageSetup paperSize="9" scale="90" orientation="portrait" r:id="rId1"/>
      <headerFooter alignWithMargins="0"/>
    </customSheetView>
    <customSheetView guid="{5C8BCE4F-98AD-4B33-BF62-5E40FD01FC56}">
      <selection activeCell="M16" sqref="M16"/>
      <pageMargins left="0.75" right="0.75" top="1" bottom="1" header="0.5" footer="0.5"/>
      <pageSetup paperSize="9" scale="90" orientation="portrait" r:id="rId2"/>
      <headerFooter alignWithMargins="0"/>
    </customSheetView>
    <customSheetView guid="{93AA3BF1-B70A-48EF-92C1-913FAAF7349E}">
      <pageMargins left="0.75" right="0.75" top="1" bottom="1" header="0.5" footer="0.5"/>
      <pageSetup paperSize="9" scale="90" orientation="portrait" r:id="rId3"/>
      <headerFooter alignWithMargins="0"/>
    </customSheetView>
  </customSheetViews>
  <mergeCells count="8">
    <mergeCell ref="A2:A4"/>
    <mergeCell ref="B2:D2"/>
    <mergeCell ref="E2:H2"/>
    <mergeCell ref="B3:B4"/>
    <mergeCell ref="C3:C4"/>
    <mergeCell ref="D3:D4"/>
    <mergeCell ref="E3:G3"/>
    <mergeCell ref="H3:H4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/>
  </sheetViews>
  <sheetFormatPr defaultColWidth="9.109375" defaultRowHeight="15" customHeight="1" x14ac:dyDescent="0.2"/>
  <cols>
    <col min="1" max="1" width="8.6640625" style="3" customWidth="1"/>
    <col min="2" max="14" width="8.44140625" style="3" customWidth="1"/>
    <col min="15" max="16384" width="9.109375" style="3"/>
  </cols>
  <sheetData>
    <row r="1" spans="1:14" s="66" customFormat="1" ht="20.100000000000001" customHeight="1" thickBot="1" x14ac:dyDescent="0.25">
      <c r="A1" s="132" t="s">
        <v>99</v>
      </c>
    </row>
    <row r="2" spans="1:14" s="19" customFormat="1" ht="20.100000000000001" customHeight="1" x14ac:dyDescent="0.2">
      <c r="A2" s="60" t="s">
        <v>88</v>
      </c>
      <c r="B2" s="61" t="s">
        <v>100</v>
      </c>
      <c r="C2" s="61" t="s">
        <v>101</v>
      </c>
      <c r="D2" s="61" t="s">
        <v>102</v>
      </c>
      <c r="E2" s="61" t="s">
        <v>103</v>
      </c>
      <c r="F2" s="61" t="s">
        <v>104</v>
      </c>
      <c r="G2" s="61" t="s">
        <v>105</v>
      </c>
      <c r="H2" s="61" t="s">
        <v>106</v>
      </c>
      <c r="I2" s="61" t="s">
        <v>107</v>
      </c>
      <c r="J2" s="61" t="s">
        <v>108</v>
      </c>
      <c r="K2" s="61" t="s">
        <v>109</v>
      </c>
      <c r="L2" s="61" t="s">
        <v>110</v>
      </c>
      <c r="M2" s="61" t="s">
        <v>111</v>
      </c>
      <c r="N2" s="62" t="s">
        <v>112</v>
      </c>
    </row>
    <row r="3" spans="1:14" ht="11.25" customHeight="1" x14ac:dyDescent="0.2">
      <c r="A3" s="15">
        <v>1949</v>
      </c>
      <c r="B3" s="39">
        <v>9551</v>
      </c>
      <c r="C3" s="39">
        <v>9411</v>
      </c>
      <c r="D3" s="39">
        <v>11626</v>
      </c>
      <c r="E3" s="39">
        <v>10349</v>
      </c>
      <c r="F3" s="39">
        <v>8874</v>
      </c>
      <c r="G3" s="39">
        <v>7740</v>
      </c>
      <c r="H3" s="39">
        <v>7806</v>
      </c>
      <c r="I3" s="39">
        <v>7520</v>
      </c>
      <c r="J3" s="39">
        <v>6958</v>
      </c>
      <c r="K3" s="39">
        <v>8149</v>
      </c>
      <c r="L3" s="39">
        <v>8657</v>
      </c>
      <c r="M3" s="39">
        <v>9077</v>
      </c>
      <c r="N3" s="39">
        <v>105718</v>
      </c>
    </row>
    <row r="4" spans="1:14" ht="11.25" customHeight="1" x14ac:dyDescent="0.2">
      <c r="A4" s="15">
        <v>1960</v>
      </c>
      <c r="B4" s="39">
        <v>9787</v>
      </c>
      <c r="C4" s="39">
        <v>10125</v>
      </c>
      <c r="D4" s="39">
        <v>12709</v>
      </c>
      <c r="E4" s="39">
        <v>8752</v>
      </c>
      <c r="F4" s="39">
        <v>8580</v>
      </c>
      <c r="G4" s="39">
        <v>7475</v>
      </c>
      <c r="H4" s="39">
        <v>7170</v>
      </c>
      <c r="I4" s="39">
        <v>6830</v>
      </c>
      <c r="J4" s="39">
        <v>6480</v>
      </c>
      <c r="K4" s="39">
        <v>7505</v>
      </c>
      <c r="L4" s="39">
        <v>7632</v>
      </c>
      <c r="M4" s="39">
        <v>8480</v>
      </c>
      <c r="N4" s="39">
        <v>101525</v>
      </c>
    </row>
    <row r="5" spans="1:14" ht="11.25" customHeight="1" x14ac:dyDescent="0.2">
      <c r="A5" s="15">
        <v>1970</v>
      </c>
      <c r="B5" s="39">
        <v>11075</v>
      </c>
      <c r="C5" s="39">
        <v>11614</v>
      </c>
      <c r="D5" s="39">
        <v>12126</v>
      </c>
      <c r="E5" s="39">
        <v>10324</v>
      </c>
      <c r="F5" s="39">
        <v>10144</v>
      </c>
      <c r="G5" s="39">
        <v>9473</v>
      </c>
      <c r="H5" s="39">
        <v>9113</v>
      </c>
      <c r="I5" s="39">
        <v>8500</v>
      </c>
      <c r="J5" s="39">
        <v>8351</v>
      </c>
      <c r="K5" s="39">
        <v>9942</v>
      </c>
      <c r="L5" s="39">
        <v>9347</v>
      </c>
      <c r="M5" s="39">
        <v>10188</v>
      </c>
      <c r="N5" s="39">
        <v>120197</v>
      </c>
    </row>
    <row r="6" spans="1:14" ht="11.25" customHeight="1" x14ac:dyDescent="0.2">
      <c r="A6" s="15">
        <v>1980</v>
      </c>
      <c r="B6" s="39">
        <v>12729</v>
      </c>
      <c r="C6" s="39">
        <v>11694</v>
      </c>
      <c r="D6" s="39">
        <v>14388</v>
      </c>
      <c r="E6" s="39">
        <v>12847</v>
      </c>
      <c r="F6" s="39">
        <v>12951</v>
      </c>
      <c r="G6" s="39">
        <v>11729</v>
      </c>
      <c r="H6" s="39">
        <v>11453</v>
      </c>
      <c r="I6" s="39">
        <v>10807</v>
      </c>
      <c r="J6" s="39">
        <v>10258</v>
      </c>
      <c r="K6" s="39">
        <v>11460</v>
      </c>
      <c r="L6" s="39">
        <v>11876</v>
      </c>
      <c r="M6" s="39">
        <v>13163</v>
      </c>
      <c r="N6" s="39">
        <v>145355</v>
      </c>
    </row>
    <row r="7" spans="1:14" ht="11.25" customHeight="1" x14ac:dyDescent="0.2">
      <c r="A7" s="15">
        <v>1990</v>
      </c>
      <c r="B7" s="39">
        <v>13446</v>
      </c>
      <c r="C7" s="39">
        <v>11504</v>
      </c>
      <c r="D7" s="39">
        <v>13494</v>
      </c>
      <c r="E7" s="39">
        <v>12907</v>
      </c>
      <c r="F7" s="39">
        <v>12437</v>
      </c>
      <c r="G7" s="39">
        <v>11873</v>
      </c>
      <c r="H7" s="39">
        <v>11511</v>
      </c>
      <c r="I7" s="39">
        <v>10798</v>
      </c>
      <c r="J7" s="39">
        <v>10786</v>
      </c>
      <c r="K7" s="39">
        <v>12065</v>
      </c>
      <c r="L7" s="39">
        <v>11880</v>
      </c>
      <c r="M7" s="39">
        <v>12959</v>
      </c>
      <c r="N7" s="39">
        <v>145660</v>
      </c>
    </row>
    <row r="8" spans="1:14" ht="11.25" customHeight="1" x14ac:dyDescent="0.2">
      <c r="A8" s="15">
        <v>2000</v>
      </c>
      <c r="B8" s="39">
        <v>15350</v>
      </c>
      <c r="C8" s="39">
        <v>10998</v>
      </c>
      <c r="D8" s="39">
        <v>11629</v>
      </c>
      <c r="E8" s="39">
        <v>10819</v>
      </c>
      <c r="F8" s="39">
        <v>10805</v>
      </c>
      <c r="G8" s="39">
        <v>10808</v>
      </c>
      <c r="H8" s="39">
        <v>10590</v>
      </c>
      <c r="I8" s="39">
        <v>10727</v>
      </c>
      <c r="J8" s="39">
        <v>10163</v>
      </c>
      <c r="K8" s="39">
        <v>11160</v>
      </c>
      <c r="L8" s="39">
        <v>10557</v>
      </c>
      <c r="M8" s="39">
        <v>11995</v>
      </c>
      <c r="N8" s="39">
        <v>135601</v>
      </c>
    </row>
    <row r="9" spans="1:14" ht="11.25" customHeight="1" x14ac:dyDescent="0.2">
      <c r="A9" s="15">
        <v>2010</v>
      </c>
      <c r="B9" s="39">
        <v>11479</v>
      </c>
      <c r="C9" s="39">
        <v>10586</v>
      </c>
      <c r="D9" s="39">
        <v>11402</v>
      </c>
      <c r="E9" s="39">
        <v>10674</v>
      </c>
      <c r="F9" s="39">
        <v>10629</v>
      </c>
      <c r="G9" s="39">
        <v>10193</v>
      </c>
      <c r="H9" s="39">
        <v>10945</v>
      </c>
      <c r="I9" s="39">
        <v>10063</v>
      </c>
      <c r="J9" s="39">
        <v>10469</v>
      </c>
      <c r="K9" s="39">
        <v>11430</v>
      </c>
      <c r="L9" s="39">
        <v>10595</v>
      </c>
      <c r="M9" s="39">
        <v>11991</v>
      </c>
      <c r="N9" s="39">
        <v>130456</v>
      </c>
    </row>
    <row r="10" spans="1:14" ht="11.25" customHeight="1" x14ac:dyDescent="0.2">
      <c r="A10" s="15">
        <v>2011</v>
      </c>
      <c r="B10" s="39">
        <v>11998</v>
      </c>
      <c r="C10" s="39">
        <v>11343</v>
      </c>
      <c r="D10" s="39">
        <v>11768</v>
      </c>
      <c r="E10" s="39">
        <v>10682</v>
      </c>
      <c r="F10" s="39">
        <v>10723</v>
      </c>
      <c r="G10" s="39">
        <v>9878</v>
      </c>
      <c r="H10" s="39">
        <v>10076</v>
      </c>
      <c r="I10" s="39">
        <v>10216</v>
      </c>
      <c r="J10" s="39">
        <v>9409</v>
      </c>
      <c r="K10" s="39">
        <v>10919</v>
      </c>
      <c r="L10" s="39">
        <v>10456</v>
      </c>
      <c r="M10" s="39">
        <v>11327</v>
      </c>
      <c r="N10" s="39">
        <v>128795</v>
      </c>
    </row>
    <row r="11" spans="1:14" ht="11.25" customHeight="1" x14ac:dyDescent="0.2">
      <c r="A11" s="15">
        <v>2012</v>
      </c>
      <c r="B11" s="39">
        <v>11422</v>
      </c>
      <c r="C11" s="39">
        <v>11503</v>
      </c>
      <c r="D11" s="39">
        <v>12872</v>
      </c>
      <c r="E11" s="39">
        <v>11126</v>
      </c>
      <c r="F11" s="39">
        <v>10298</v>
      </c>
      <c r="G11" s="39">
        <v>9930</v>
      </c>
      <c r="H11" s="39">
        <v>10708</v>
      </c>
      <c r="I11" s="39">
        <v>10153</v>
      </c>
      <c r="J11" s="39">
        <v>9528</v>
      </c>
      <c r="K11" s="39">
        <v>10338</v>
      </c>
      <c r="L11" s="39">
        <v>10096</v>
      </c>
      <c r="M11" s="39">
        <v>11466</v>
      </c>
      <c r="N11" s="39">
        <v>129440</v>
      </c>
    </row>
    <row r="12" spans="1:14" ht="11.25" customHeight="1" x14ac:dyDescent="0.2">
      <c r="A12" s="15">
        <v>2013</v>
      </c>
      <c r="B12" s="39">
        <v>11296</v>
      </c>
      <c r="C12" s="39">
        <v>10692</v>
      </c>
      <c r="D12" s="39">
        <v>11956</v>
      </c>
      <c r="E12" s="39">
        <v>10954</v>
      </c>
      <c r="F12" s="39">
        <v>9757</v>
      </c>
      <c r="G12" s="39">
        <v>10263</v>
      </c>
      <c r="H12" s="39">
        <v>10044</v>
      </c>
      <c r="I12" s="39">
        <v>9884</v>
      </c>
      <c r="J12" s="39">
        <v>9848</v>
      </c>
      <c r="K12" s="39">
        <v>10713</v>
      </c>
      <c r="L12" s="39">
        <v>10053</v>
      </c>
      <c r="M12" s="39">
        <v>11318</v>
      </c>
      <c r="N12" s="39">
        <v>126778</v>
      </c>
    </row>
    <row r="13" spans="1:14" ht="11.25" customHeight="1" x14ac:dyDescent="0.2">
      <c r="A13" s="15">
        <v>2014</v>
      </c>
      <c r="B13" s="39">
        <v>11124</v>
      </c>
      <c r="C13" s="39">
        <v>10394</v>
      </c>
      <c r="D13" s="39">
        <v>11470</v>
      </c>
      <c r="E13" s="39">
        <v>10586</v>
      </c>
      <c r="F13" s="39">
        <v>10361</v>
      </c>
      <c r="G13" s="39">
        <v>9609</v>
      </c>
      <c r="H13" s="39">
        <v>10002</v>
      </c>
      <c r="I13" s="39">
        <v>9565</v>
      </c>
      <c r="J13" s="39">
        <v>9984</v>
      </c>
      <c r="K13" s="39">
        <v>10979</v>
      </c>
      <c r="L13" s="39">
        <v>10521</v>
      </c>
      <c r="M13" s="39">
        <v>11713</v>
      </c>
      <c r="N13" s="39">
        <v>126308</v>
      </c>
    </row>
    <row r="14" spans="1:14" ht="11.25" customHeight="1" x14ac:dyDescent="0.2">
      <c r="A14" s="15">
        <v>2015</v>
      </c>
      <c r="B14" s="39">
        <v>13180</v>
      </c>
      <c r="C14" s="39">
        <v>13177</v>
      </c>
      <c r="D14" s="39">
        <v>12348</v>
      </c>
      <c r="E14" s="39">
        <v>11157</v>
      </c>
      <c r="F14" s="39">
        <v>10159</v>
      </c>
      <c r="G14" s="39">
        <v>9589</v>
      </c>
      <c r="H14" s="39">
        <v>10627</v>
      </c>
      <c r="I14" s="39">
        <v>10397</v>
      </c>
      <c r="J14" s="39">
        <v>9454</v>
      </c>
      <c r="K14" s="39">
        <v>10584</v>
      </c>
      <c r="L14" s="39">
        <v>10272</v>
      </c>
      <c r="M14" s="39">
        <v>10753</v>
      </c>
      <c r="N14" s="39">
        <v>131697</v>
      </c>
    </row>
    <row r="15" spans="1:14" ht="11.25" customHeight="1" x14ac:dyDescent="0.2">
      <c r="A15" s="15">
        <v>2016</v>
      </c>
      <c r="B15" s="39">
        <v>11781</v>
      </c>
      <c r="C15" s="39">
        <v>10537</v>
      </c>
      <c r="D15" s="39">
        <v>11091</v>
      </c>
      <c r="E15" s="39">
        <v>10183</v>
      </c>
      <c r="F15" s="39">
        <v>10329</v>
      </c>
      <c r="G15" s="39">
        <v>9748</v>
      </c>
      <c r="H15" s="39">
        <v>9886</v>
      </c>
      <c r="I15" s="39">
        <v>9836</v>
      </c>
      <c r="J15" s="39">
        <v>9938</v>
      </c>
      <c r="K15" s="39">
        <v>11006</v>
      </c>
      <c r="L15" s="39">
        <v>10700</v>
      </c>
      <c r="M15" s="39">
        <v>12018</v>
      </c>
      <c r="N15" s="39">
        <v>127053</v>
      </c>
    </row>
    <row r="16" spans="1:14" ht="11.25" customHeight="1" x14ac:dyDescent="0.2">
      <c r="A16" s="15">
        <v>2017</v>
      </c>
      <c r="B16" s="13">
        <v>14870</v>
      </c>
      <c r="C16" s="13">
        <v>12502</v>
      </c>
      <c r="D16" s="13">
        <v>11601</v>
      </c>
      <c r="E16" s="13">
        <v>10622</v>
      </c>
      <c r="F16" s="13">
        <v>10353</v>
      </c>
      <c r="G16" s="13">
        <v>9558</v>
      </c>
      <c r="H16" s="13">
        <v>9711</v>
      </c>
      <c r="I16" s="13">
        <v>10161</v>
      </c>
      <c r="J16" s="13">
        <v>9798</v>
      </c>
      <c r="K16" s="13">
        <v>10626</v>
      </c>
      <c r="L16" s="13">
        <v>10341</v>
      </c>
      <c r="M16" s="13">
        <v>11531</v>
      </c>
      <c r="N16" s="13">
        <v>131674</v>
      </c>
    </row>
    <row r="17" spans="1:14" ht="11.25" customHeight="1" x14ac:dyDescent="0.2">
      <c r="A17" s="15">
        <v>2018</v>
      </c>
      <c r="B17" s="13">
        <v>11616</v>
      </c>
      <c r="C17" s="13">
        <v>12013</v>
      </c>
      <c r="D17" s="13">
        <v>13380</v>
      </c>
      <c r="E17" s="13">
        <v>10542</v>
      </c>
      <c r="F17" s="13">
        <v>9981</v>
      </c>
      <c r="G17" s="13">
        <v>9518</v>
      </c>
      <c r="H17" s="13">
        <v>10185</v>
      </c>
      <c r="I17" s="13">
        <v>10279</v>
      </c>
      <c r="J17" s="13">
        <v>10036</v>
      </c>
      <c r="K17" s="13">
        <v>10918</v>
      </c>
      <c r="L17" s="13">
        <v>10429</v>
      </c>
      <c r="M17" s="13">
        <v>12148</v>
      </c>
      <c r="N17" s="13">
        <v>131045</v>
      </c>
    </row>
    <row r="18" spans="1:14" ht="11.25" customHeight="1" x14ac:dyDescent="0.2">
      <c r="A18" s="15">
        <v>2019</v>
      </c>
      <c r="B18" s="13">
        <v>13911</v>
      </c>
      <c r="C18" s="13">
        <v>12342</v>
      </c>
      <c r="D18" s="13">
        <v>11545</v>
      </c>
      <c r="E18" s="13">
        <v>10277</v>
      </c>
      <c r="F18" s="13">
        <v>9959</v>
      </c>
      <c r="G18" s="13">
        <v>10001</v>
      </c>
      <c r="H18" s="13">
        <v>10050</v>
      </c>
      <c r="I18" s="13">
        <v>9902</v>
      </c>
      <c r="J18" s="13">
        <v>9755</v>
      </c>
      <c r="K18" s="13">
        <v>10564</v>
      </c>
      <c r="L18" s="13">
        <v>10087</v>
      </c>
      <c r="M18" s="13">
        <v>11210</v>
      </c>
      <c r="N18" s="13">
        <v>129603</v>
      </c>
    </row>
    <row r="19" spans="1:14" ht="11.25" customHeight="1" x14ac:dyDescent="0.2">
      <c r="A19" s="15">
        <v>2020</v>
      </c>
      <c r="B19" s="13">
        <v>11781</v>
      </c>
      <c r="C19" s="13">
        <v>11138</v>
      </c>
      <c r="D19" s="13">
        <v>11731</v>
      </c>
      <c r="E19" s="13">
        <v>10501</v>
      </c>
      <c r="F19" s="13">
        <v>9896</v>
      </c>
      <c r="G19" s="13">
        <v>9723</v>
      </c>
      <c r="H19" s="13">
        <v>9802</v>
      </c>
      <c r="I19" s="13">
        <v>9949</v>
      </c>
      <c r="J19" s="13">
        <v>10233</v>
      </c>
      <c r="K19" s="13">
        <v>12504</v>
      </c>
      <c r="L19" s="13">
        <v>16590</v>
      </c>
      <c r="M19" s="13">
        <v>17154</v>
      </c>
      <c r="N19" s="13">
        <v>141002</v>
      </c>
    </row>
    <row r="20" spans="1:14" ht="11.25" customHeight="1" x14ac:dyDescent="0.2">
      <c r="A20" s="15">
        <v>2021</v>
      </c>
      <c r="B20" s="13">
        <v>13822</v>
      </c>
      <c r="C20" s="13">
        <v>11870</v>
      </c>
      <c r="D20" s="13">
        <v>17956</v>
      </c>
      <c r="E20" s="13">
        <v>15580</v>
      </c>
      <c r="F20" s="13">
        <v>11185</v>
      </c>
      <c r="G20" s="13">
        <v>10571</v>
      </c>
      <c r="H20" s="13">
        <v>10388</v>
      </c>
      <c r="I20" s="13">
        <v>9862</v>
      </c>
      <c r="J20" s="13">
        <v>10321</v>
      </c>
      <c r="K20" s="13">
        <v>11840</v>
      </c>
      <c r="L20" s="13">
        <v>15744</v>
      </c>
      <c r="M20" s="13">
        <v>16482</v>
      </c>
      <c r="N20" s="13">
        <v>155621</v>
      </c>
    </row>
    <row r="21" spans="1:14" ht="11.25" customHeight="1" x14ac:dyDescent="0.2">
      <c r="A21" s="162" t="s">
        <v>113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</row>
    <row r="22" spans="1:14" ht="11.25" customHeight="1" x14ac:dyDescent="0.2">
      <c r="A22" s="6">
        <v>1949</v>
      </c>
      <c r="B22" s="13">
        <v>308.09677419354841</v>
      </c>
      <c r="C22" s="13">
        <v>336.10714285714283</v>
      </c>
      <c r="D22" s="13">
        <v>375.03225806451616</v>
      </c>
      <c r="E22" s="13">
        <v>344.96666666666664</v>
      </c>
      <c r="F22" s="13">
        <v>286.25806451612902</v>
      </c>
      <c r="G22" s="13">
        <v>258</v>
      </c>
      <c r="H22" s="13">
        <v>251.80645161290323</v>
      </c>
      <c r="I22" s="13">
        <v>242.58064516129033</v>
      </c>
      <c r="J22" s="13">
        <v>231.93333333333334</v>
      </c>
      <c r="K22" s="13">
        <v>262.87096774193549</v>
      </c>
      <c r="L22" s="13">
        <v>288.56666666666666</v>
      </c>
      <c r="M22" s="13">
        <v>292.80645161290323</v>
      </c>
      <c r="N22" s="13">
        <v>289.63835616438354</v>
      </c>
    </row>
    <row r="23" spans="1:14" ht="11.25" customHeight="1" x14ac:dyDescent="0.2">
      <c r="A23" s="6">
        <v>1960</v>
      </c>
      <c r="B23" s="13">
        <v>315.70967741935482</v>
      </c>
      <c r="C23" s="13">
        <v>361.60714285714283</v>
      </c>
      <c r="D23" s="13">
        <v>409.96774193548384</v>
      </c>
      <c r="E23" s="13">
        <v>291.73333333333335</v>
      </c>
      <c r="F23" s="13">
        <v>276.77419354838707</v>
      </c>
      <c r="G23" s="13">
        <v>249.16666666666666</v>
      </c>
      <c r="H23" s="13">
        <v>231.29032258064515</v>
      </c>
      <c r="I23" s="13">
        <v>220.32258064516128</v>
      </c>
      <c r="J23" s="13">
        <v>216</v>
      </c>
      <c r="K23" s="13">
        <v>242.09677419354838</v>
      </c>
      <c r="L23" s="13">
        <v>254.4</v>
      </c>
      <c r="M23" s="13">
        <v>273.54838709677421</v>
      </c>
      <c r="N23" s="13">
        <v>278.15068493150687</v>
      </c>
    </row>
    <row r="24" spans="1:14" ht="11.25" customHeight="1" x14ac:dyDescent="0.2">
      <c r="A24" s="6">
        <v>1970</v>
      </c>
      <c r="B24" s="13">
        <v>357.25806451612902</v>
      </c>
      <c r="C24" s="13">
        <v>414.78571428571428</v>
      </c>
      <c r="D24" s="13">
        <v>391.16129032258067</v>
      </c>
      <c r="E24" s="13">
        <v>344.13333333333333</v>
      </c>
      <c r="F24" s="13">
        <v>327.22580645161293</v>
      </c>
      <c r="G24" s="13">
        <v>315.76666666666665</v>
      </c>
      <c r="H24" s="13">
        <v>293.96774193548384</v>
      </c>
      <c r="I24" s="13">
        <v>274.19354838709677</v>
      </c>
      <c r="J24" s="13">
        <v>278.36666666666667</v>
      </c>
      <c r="K24" s="13">
        <v>320.70967741935482</v>
      </c>
      <c r="L24" s="13">
        <v>311.56666666666666</v>
      </c>
      <c r="M24" s="13">
        <v>328.64516129032256</v>
      </c>
      <c r="N24" s="13">
        <v>329.30684931506852</v>
      </c>
    </row>
    <row r="25" spans="1:14" ht="11.25" customHeight="1" x14ac:dyDescent="0.2">
      <c r="A25" s="6">
        <v>1980</v>
      </c>
      <c r="B25" s="13">
        <v>410.61290322580646</v>
      </c>
      <c r="C25" s="13">
        <v>417.64285714285717</v>
      </c>
      <c r="D25" s="13">
        <v>464.12903225806451</v>
      </c>
      <c r="E25" s="13">
        <v>428.23333333333335</v>
      </c>
      <c r="F25" s="13">
        <v>417.77419354838707</v>
      </c>
      <c r="G25" s="13">
        <v>390.96666666666664</v>
      </c>
      <c r="H25" s="13">
        <v>369.45161290322579</v>
      </c>
      <c r="I25" s="13">
        <v>348.61290322580646</v>
      </c>
      <c r="J25" s="13">
        <v>341.93333333333334</v>
      </c>
      <c r="K25" s="13">
        <v>369.67741935483872</v>
      </c>
      <c r="L25" s="13">
        <v>395.86666666666667</v>
      </c>
      <c r="M25" s="13">
        <v>424.61290322580646</v>
      </c>
      <c r="N25" s="13">
        <v>398.23287671232879</v>
      </c>
    </row>
    <row r="26" spans="1:14" ht="11.25" customHeight="1" x14ac:dyDescent="0.2">
      <c r="A26" s="6">
        <v>1990</v>
      </c>
      <c r="B26" s="13">
        <v>433.74193548387098</v>
      </c>
      <c r="C26" s="13">
        <v>410.85714285714283</v>
      </c>
      <c r="D26" s="13">
        <v>435.29032258064518</v>
      </c>
      <c r="E26" s="13">
        <v>430.23333333333335</v>
      </c>
      <c r="F26" s="13">
        <v>401.19354838709677</v>
      </c>
      <c r="G26" s="13">
        <v>395.76666666666665</v>
      </c>
      <c r="H26" s="13">
        <v>371.32258064516128</v>
      </c>
      <c r="I26" s="13">
        <v>348.32258064516128</v>
      </c>
      <c r="J26" s="13">
        <v>359.53333333333336</v>
      </c>
      <c r="K26" s="13">
        <v>389.19354838709677</v>
      </c>
      <c r="L26" s="13">
        <v>396</v>
      </c>
      <c r="M26" s="13">
        <v>418.03225806451616</v>
      </c>
      <c r="N26" s="13">
        <v>399.06849315068496</v>
      </c>
    </row>
    <row r="27" spans="1:14" ht="11.25" customHeight="1" x14ac:dyDescent="0.2">
      <c r="A27" s="6">
        <v>2000</v>
      </c>
      <c r="B27" s="13">
        <v>495.16129032258067</v>
      </c>
      <c r="C27" s="13">
        <v>392.78571428571428</v>
      </c>
      <c r="D27" s="13">
        <v>375.12903225806451</v>
      </c>
      <c r="E27" s="13">
        <v>360.63333333333333</v>
      </c>
      <c r="F27" s="13">
        <v>348.54838709677421</v>
      </c>
      <c r="G27" s="13">
        <v>360.26666666666665</v>
      </c>
      <c r="H27" s="13">
        <v>341.61290322580646</v>
      </c>
      <c r="I27" s="13">
        <v>346.03225806451616</v>
      </c>
      <c r="J27" s="13">
        <v>338.76666666666665</v>
      </c>
      <c r="K27" s="13">
        <v>360</v>
      </c>
      <c r="L27" s="13">
        <v>351.9</v>
      </c>
      <c r="M27" s="13">
        <v>386.93548387096774</v>
      </c>
      <c r="N27" s="13">
        <v>371.50958904109586</v>
      </c>
    </row>
    <row r="28" spans="1:14" ht="11.25" customHeight="1" x14ac:dyDescent="0.2">
      <c r="A28" s="6">
        <v>2010</v>
      </c>
      <c r="B28" s="13">
        <v>370.29032258064518</v>
      </c>
      <c r="C28" s="13">
        <v>378.07142857142856</v>
      </c>
      <c r="D28" s="13">
        <v>367.80645161290323</v>
      </c>
      <c r="E28" s="13">
        <v>355.8</v>
      </c>
      <c r="F28" s="13">
        <v>342.87096774193549</v>
      </c>
      <c r="G28" s="13">
        <v>339.76666666666665</v>
      </c>
      <c r="H28" s="13">
        <v>353.06451612903226</v>
      </c>
      <c r="I28" s="13">
        <v>324.61290322580646</v>
      </c>
      <c r="J28" s="13">
        <v>348.96666666666664</v>
      </c>
      <c r="K28" s="13">
        <v>368.70967741935482</v>
      </c>
      <c r="L28" s="13">
        <v>353.16666666666669</v>
      </c>
      <c r="M28" s="13">
        <v>386.80645161290323</v>
      </c>
      <c r="N28" s="13">
        <v>357.41369863013699</v>
      </c>
    </row>
    <row r="29" spans="1:14" ht="11.25" customHeight="1" x14ac:dyDescent="0.2">
      <c r="A29" s="6">
        <v>2011</v>
      </c>
      <c r="B29" s="105">
        <f>11998/31</f>
        <v>387.03225806451616</v>
      </c>
      <c r="C29" s="105">
        <f>11343/28</f>
        <v>405.10714285714283</v>
      </c>
      <c r="D29" s="105">
        <f>11768/31</f>
        <v>379.61290322580646</v>
      </c>
      <c r="E29" s="105">
        <f>10682/30</f>
        <v>356.06666666666666</v>
      </c>
      <c r="F29" s="105">
        <f>10723/31</f>
        <v>345.90322580645159</v>
      </c>
      <c r="G29" s="105">
        <f>9878/30</f>
        <v>329.26666666666665</v>
      </c>
      <c r="H29" s="105">
        <f>10076/31</f>
        <v>325.03225806451616</v>
      </c>
      <c r="I29" s="105">
        <f>10216/31</f>
        <v>329.54838709677421</v>
      </c>
      <c r="J29" s="105">
        <f>9409/30</f>
        <v>313.63333333333333</v>
      </c>
      <c r="K29" s="105">
        <f>10919/31</f>
        <v>352.22580645161293</v>
      </c>
      <c r="L29" s="105">
        <f>10456/30</f>
        <v>348.53333333333336</v>
      </c>
      <c r="M29" s="105">
        <f>11327/31</f>
        <v>365.38709677419354</v>
      </c>
      <c r="N29" s="105">
        <f>128795/365</f>
        <v>352.86301369863014</v>
      </c>
    </row>
    <row r="30" spans="1:14" ht="11.25" customHeight="1" x14ac:dyDescent="0.2">
      <c r="A30" s="6">
        <v>2012</v>
      </c>
      <c r="B30" s="105">
        <v>368.45161290322579</v>
      </c>
      <c r="C30" s="105">
        <v>396.65517241379308</v>
      </c>
      <c r="D30" s="105">
        <v>415.22580645161293</v>
      </c>
      <c r="E30" s="105">
        <v>370.86666666666667</v>
      </c>
      <c r="F30" s="105">
        <v>332.19354838709677</v>
      </c>
      <c r="G30" s="105">
        <v>331</v>
      </c>
      <c r="H30" s="105">
        <v>345.41935483870969</v>
      </c>
      <c r="I30" s="105">
        <v>327.51612903225805</v>
      </c>
      <c r="J30" s="105">
        <v>317.60000000000002</v>
      </c>
      <c r="K30" s="105">
        <v>333.48387096774195</v>
      </c>
      <c r="L30" s="105">
        <v>336.53333333333336</v>
      </c>
      <c r="M30" s="105">
        <v>369.87096774193549</v>
      </c>
      <c r="N30" s="105">
        <v>353.66120218579238</v>
      </c>
    </row>
    <row r="31" spans="1:14" ht="11.25" customHeight="1" x14ac:dyDescent="0.2">
      <c r="A31" s="6">
        <v>2013</v>
      </c>
      <c r="B31" s="105">
        <v>364.38709677419354</v>
      </c>
      <c r="C31" s="105">
        <v>381.85714285714283</v>
      </c>
      <c r="D31" s="105">
        <v>385.67741935483872</v>
      </c>
      <c r="E31" s="105">
        <v>365.13333333333333</v>
      </c>
      <c r="F31" s="105">
        <v>314.74193548387098</v>
      </c>
      <c r="G31" s="105">
        <v>342.1</v>
      </c>
      <c r="H31" s="105">
        <v>324</v>
      </c>
      <c r="I31" s="105">
        <v>318.83870967741933</v>
      </c>
      <c r="J31" s="105">
        <v>328.26666666666665</v>
      </c>
      <c r="K31" s="105">
        <v>345.58064516129031</v>
      </c>
      <c r="L31" s="105">
        <v>335.1</v>
      </c>
      <c r="M31" s="105">
        <v>365.09677419354841</v>
      </c>
      <c r="N31" s="105">
        <v>347.33698630136985</v>
      </c>
    </row>
    <row r="32" spans="1:14" ht="11.25" customHeight="1" x14ac:dyDescent="0.2">
      <c r="A32" s="6">
        <v>2014</v>
      </c>
      <c r="B32" s="105">
        <v>358.83870967741933</v>
      </c>
      <c r="C32" s="105">
        <v>371.21428571428572</v>
      </c>
      <c r="D32" s="105">
        <v>370</v>
      </c>
      <c r="E32" s="105">
        <v>352.86666666666667</v>
      </c>
      <c r="F32" s="105">
        <v>334.22580645161293</v>
      </c>
      <c r="G32" s="105">
        <v>320.3</v>
      </c>
      <c r="H32" s="105">
        <v>322.64516129032256</v>
      </c>
      <c r="I32" s="105">
        <v>308.54838709677421</v>
      </c>
      <c r="J32" s="105">
        <v>332.8</v>
      </c>
      <c r="K32" s="105">
        <v>354.16129032258067</v>
      </c>
      <c r="L32" s="105">
        <v>350.7</v>
      </c>
      <c r="M32" s="105">
        <v>377.83870967741933</v>
      </c>
      <c r="N32" s="105">
        <v>346.04931506849317</v>
      </c>
    </row>
    <row r="33" spans="1:14" ht="11.25" customHeight="1" x14ac:dyDescent="0.2">
      <c r="A33" s="6">
        <v>2015</v>
      </c>
      <c r="B33" s="105">
        <v>425.16129032258067</v>
      </c>
      <c r="C33" s="105">
        <v>470.60714285714283</v>
      </c>
      <c r="D33" s="105">
        <v>398.32258064516128</v>
      </c>
      <c r="E33" s="105">
        <v>371.9</v>
      </c>
      <c r="F33" s="105">
        <v>327.70967741935482</v>
      </c>
      <c r="G33" s="105">
        <v>319.63333333333333</v>
      </c>
      <c r="H33" s="105">
        <v>342.80645161290323</v>
      </c>
      <c r="I33" s="105">
        <v>335.38709677419354</v>
      </c>
      <c r="J33" s="105">
        <v>315.13333333333333</v>
      </c>
      <c r="K33" s="105">
        <v>341.41935483870969</v>
      </c>
      <c r="L33" s="105">
        <v>342.4</v>
      </c>
      <c r="M33" s="105">
        <v>346.87096774193549</v>
      </c>
      <c r="N33" s="105">
        <v>360.81369863013697</v>
      </c>
    </row>
    <row r="34" spans="1:14" ht="11.25" customHeight="1" x14ac:dyDescent="0.2">
      <c r="A34" s="6">
        <v>2016</v>
      </c>
      <c r="B34" s="105">
        <v>380.03225806451616</v>
      </c>
      <c r="C34" s="105">
        <v>363.34482758620692</v>
      </c>
      <c r="D34" s="105">
        <v>357.77419354838707</v>
      </c>
      <c r="E34" s="105">
        <v>339.43333333333334</v>
      </c>
      <c r="F34" s="105">
        <v>333.19354838709677</v>
      </c>
      <c r="G34" s="105">
        <v>324.93333333333334</v>
      </c>
      <c r="H34" s="105">
        <v>318.90322580645159</v>
      </c>
      <c r="I34" s="105">
        <v>317.29032258064518</v>
      </c>
      <c r="J34" s="105">
        <v>331.26666666666665</v>
      </c>
      <c r="K34" s="105">
        <v>355.03225806451616</v>
      </c>
      <c r="L34" s="105">
        <v>356.66666666666669</v>
      </c>
      <c r="M34" s="105">
        <v>387.67741935483872</v>
      </c>
      <c r="N34" s="105">
        <v>347.13934426229508</v>
      </c>
    </row>
    <row r="35" spans="1:14" ht="11.25" customHeight="1" x14ac:dyDescent="0.2">
      <c r="A35" s="6">
        <v>2017</v>
      </c>
      <c r="B35" s="105">
        <v>479.67741935483872</v>
      </c>
      <c r="C35" s="105">
        <v>446.5</v>
      </c>
      <c r="D35" s="105">
        <v>374.22580645161293</v>
      </c>
      <c r="E35" s="105">
        <v>354.06666666666666</v>
      </c>
      <c r="F35" s="105">
        <v>333.96774193548384</v>
      </c>
      <c r="G35" s="105">
        <v>318.60000000000002</v>
      </c>
      <c r="H35" s="105">
        <v>313.25806451612902</v>
      </c>
      <c r="I35" s="105">
        <v>327.77419354838707</v>
      </c>
      <c r="J35" s="105">
        <v>326.60000000000002</v>
      </c>
      <c r="K35" s="105">
        <v>342.77419354838707</v>
      </c>
      <c r="L35" s="105">
        <v>344.7</v>
      </c>
      <c r="M35" s="105">
        <v>371.96774193548384</v>
      </c>
      <c r="N35" s="105">
        <v>360.75068493150684</v>
      </c>
    </row>
    <row r="36" spans="1:14" ht="11.25" customHeight="1" x14ac:dyDescent="0.2">
      <c r="A36" s="6">
        <v>2018</v>
      </c>
      <c r="B36" s="105">
        <v>374.70967741935482</v>
      </c>
      <c r="C36" s="105">
        <v>429.03571428571428</v>
      </c>
      <c r="D36" s="105">
        <v>431.61290322580646</v>
      </c>
      <c r="E36" s="105">
        <v>351.4</v>
      </c>
      <c r="F36" s="105">
        <v>321.96774193548384</v>
      </c>
      <c r="G36" s="105">
        <v>317.26666666666665</v>
      </c>
      <c r="H36" s="105">
        <v>328.54838709677421</v>
      </c>
      <c r="I36" s="105">
        <v>331.58064516129031</v>
      </c>
      <c r="J36" s="105">
        <v>334.53333333333336</v>
      </c>
      <c r="K36" s="105">
        <v>352.19354838709677</v>
      </c>
      <c r="L36" s="105">
        <v>347.63333333333333</v>
      </c>
      <c r="M36" s="105">
        <v>391.87096774193549</v>
      </c>
      <c r="N36" s="105">
        <v>359.02739726027397</v>
      </c>
    </row>
    <row r="37" spans="1:14" ht="11.25" customHeight="1" x14ac:dyDescent="0.2">
      <c r="A37" s="6">
        <v>2019</v>
      </c>
      <c r="B37" s="105">
        <v>448.74193548387098</v>
      </c>
      <c r="C37" s="105">
        <v>440.78571428571428</v>
      </c>
      <c r="D37" s="105">
        <v>372.41935483870969</v>
      </c>
      <c r="E37" s="105">
        <v>342.56666666666666</v>
      </c>
      <c r="F37" s="105">
        <v>321.25806451612902</v>
      </c>
      <c r="G37" s="105">
        <v>333.36666666666667</v>
      </c>
      <c r="H37" s="105">
        <v>324.19354838709677</v>
      </c>
      <c r="I37" s="105">
        <v>319.41935483870969</v>
      </c>
      <c r="J37" s="105">
        <v>325.16666666666669</v>
      </c>
      <c r="K37" s="105">
        <v>340.77419354838707</v>
      </c>
      <c r="L37" s="105">
        <v>336.23333333333335</v>
      </c>
      <c r="M37" s="105">
        <v>361.61290322580646</v>
      </c>
      <c r="N37" s="105">
        <v>355.07671232876714</v>
      </c>
    </row>
    <row r="38" spans="1:14" ht="11.25" customHeight="1" x14ac:dyDescent="0.2">
      <c r="A38" s="6">
        <v>2020</v>
      </c>
      <c r="B38" s="105">
        <v>380.03225806451616</v>
      </c>
      <c r="C38" s="105">
        <v>384.06896551724139</v>
      </c>
      <c r="D38" s="105">
        <v>378.41935483870969</v>
      </c>
      <c r="E38" s="105">
        <v>350.03333333333336</v>
      </c>
      <c r="F38" s="105">
        <v>319.22580645161293</v>
      </c>
      <c r="G38" s="105">
        <v>324.10000000000002</v>
      </c>
      <c r="H38" s="105">
        <v>316.19354838709677</v>
      </c>
      <c r="I38" s="105">
        <v>320.93548387096774</v>
      </c>
      <c r="J38" s="105">
        <v>341.1</v>
      </c>
      <c r="K38" s="105">
        <v>403.35483870967744</v>
      </c>
      <c r="L38" s="105">
        <v>553</v>
      </c>
      <c r="M38" s="105">
        <v>553.35483870967744</v>
      </c>
      <c r="N38" s="105">
        <v>385.25136612021856</v>
      </c>
    </row>
    <row r="39" spans="1:14" ht="11.25" customHeight="1" x14ac:dyDescent="0.2">
      <c r="A39" s="6">
        <v>2021</v>
      </c>
      <c r="B39" s="105">
        <v>445.87096774193549</v>
      </c>
      <c r="C39" s="105">
        <v>423.92857142857144</v>
      </c>
      <c r="D39" s="105">
        <v>579.22580645161293</v>
      </c>
      <c r="E39" s="105">
        <v>519.33333333333337</v>
      </c>
      <c r="F39" s="105">
        <v>360.80645161290323</v>
      </c>
      <c r="G39" s="105">
        <v>352.36666666666667</v>
      </c>
      <c r="H39" s="105">
        <v>335.09677419354841</v>
      </c>
      <c r="I39" s="105">
        <v>318.12903225806451</v>
      </c>
      <c r="J39" s="105">
        <v>344.03333333333336</v>
      </c>
      <c r="K39" s="105">
        <v>381.93548387096774</v>
      </c>
      <c r="L39" s="105">
        <v>524.79999999999995</v>
      </c>
      <c r="M39" s="105">
        <v>531.67741935483866</v>
      </c>
      <c r="N39" s="105">
        <v>426.35890410958905</v>
      </c>
    </row>
    <row r="40" spans="1:14" ht="11.25" customHeight="1" x14ac:dyDescent="0.2">
      <c r="A40" s="162" t="s">
        <v>114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4" ht="11.25" customHeight="1" x14ac:dyDescent="0.2">
      <c r="A41" s="15">
        <v>1949</v>
      </c>
      <c r="B41" s="110">
        <v>12.2</v>
      </c>
      <c r="C41" s="110">
        <v>13.3</v>
      </c>
      <c r="D41" s="110">
        <v>14.8</v>
      </c>
      <c r="E41" s="110">
        <v>13.7</v>
      </c>
      <c r="F41" s="110">
        <v>11.3</v>
      </c>
      <c r="G41" s="110">
        <v>10.199999999999999</v>
      </c>
      <c r="H41" s="110">
        <v>9.9</v>
      </c>
      <c r="I41" s="110">
        <v>9.6</v>
      </c>
      <c r="J41" s="110">
        <v>9.1</v>
      </c>
      <c r="K41" s="110">
        <v>10.3</v>
      </c>
      <c r="L41" s="110">
        <v>11.3</v>
      </c>
      <c r="M41" s="110">
        <v>11.5</v>
      </c>
      <c r="N41" s="110">
        <v>11.4</v>
      </c>
    </row>
    <row r="42" spans="1:14" ht="11.25" customHeight="1" x14ac:dyDescent="0.2">
      <c r="A42" s="15">
        <v>1960</v>
      </c>
      <c r="B42" s="110">
        <v>11.6</v>
      </c>
      <c r="C42" s="110">
        <v>12.8</v>
      </c>
      <c r="D42" s="110">
        <v>15</v>
      </c>
      <c r="E42" s="110">
        <v>10.7</v>
      </c>
      <c r="F42" s="110">
        <v>10.1</v>
      </c>
      <c r="G42" s="110">
        <v>9.1</v>
      </c>
      <c r="H42" s="110">
        <v>8.5</v>
      </c>
      <c r="I42" s="110">
        <v>8.1</v>
      </c>
      <c r="J42" s="110">
        <v>7.9</v>
      </c>
      <c r="K42" s="110">
        <v>8.8000000000000007</v>
      </c>
      <c r="L42" s="110">
        <v>9.3000000000000007</v>
      </c>
      <c r="M42" s="110">
        <v>10</v>
      </c>
      <c r="N42" s="110">
        <v>10.199999999999999</v>
      </c>
    </row>
    <row r="43" spans="1:14" ht="11.25" customHeight="1" x14ac:dyDescent="0.2">
      <c r="A43" s="15">
        <v>1970</v>
      </c>
      <c r="B43" s="110">
        <v>12.7</v>
      </c>
      <c r="C43" s="110">
        <v>14.7</v>
      </c>
      <c r="D43" s="110">
        <v>13.9</v>
      </c>
      <c r="E43" s="110">
        <v>12.2</v>
      </c>
      <c r="F43" s="110">
        <v>11.6</v>
      </c>
      <c r="G43" s="110">
        <v>11.2</v>
      </c>
      <c r="H43" s="110">
        <v>10.4</v>
      </c>
      <c r="I43" s="110">
        <v>9.6999999999999993</v>
      </c>
      <c r="J43" s="110">
        <v>9.8000000000000007</v>
      </c>
      <c r="K43" s="110">
        <v>11.3</v>
      </c>
      <c r="L43" s="110">
        <v>11</v>
      </c>
      <c r="M43" s="110">
        <v>11.6</v>
      </c>
      <c r="N43" s="110">
        <v>11.6</v>
      </c>
    </row>
    <row r="44" spans="1:14" ht="11.25" customHeight="1" x14ac:dyDescent="0.2">
      <c r="A44" s="15">
        <v>1980</v>
      </c>
      <c r="B44" s="110">
        <v>14</v>
      </c>
      <c r="C44" s="110">
        <v>13.8</v>
      </c>
      <c r="D44" s="110">
        <v>15.9</v>
      </c>
      <c r="E44" s="110">
        <v>14.6</v>
      </c>
      <c r="F44" s="110">
        <v>14.3</v>
      </c>
      <c r="G44" s="110">
        <v>13.4</v>
      </c>
      <c r="H44" s="110">
        <v>12.6</v>
      </c>
      <c r="I44" s="110">
        <v>11.9</v>
      </c>
      <c r="J44" s="110">
        <v>11.7</v>
      </c>
      <c r="K44" s="110">
        <v>12.6</v>
      </c>
      <c r="L44" s="110">
        <v>13.5</v>
      </c>
      <c r="M44" s="110">
        <v>14.5</v>
      </c>
      <c r="N44" s="110">
        <v>13.6</v>
      </c>
    </row>
    <row r="45" spans="1:14" ht="11.25" customHeight="1" x14ac:dyDescent="0.2">
      <c r="A45" s="15">
        <v>1990</v>
      </c>
      <c r="B45" s="110">
        <v>15.3</v>
      </c>
      <c r="C45" s="110">
        <v>14.5</v>
      </c>
      <c r="D45" s="110">
        <v>15.3</v>
      </c>
      <c r="E45" s="110">
        <v>15.1</v>
      </c>
      <c r="F45" s="110">
        <v>14.1</v>
      </c>
      <c r="G45" s="110">
        <v>13.9</v>
      </c>
      <c r="H45" s="110">
        <v>13.1</v>
      </c>
      <c r="I45" s="110">
        <v>12.3</v>
      </c>
      <c r="J45" s="110">
        <v>12.7</v>
      </c>
      <c r="K45" s="110">
        <v>13.7</v>
      </c>
      <c r="L45" s="110">
        <v>13.9</v>
      </c>
      <c r="M45" s="110">
        <v>14.7</v>
      </c>
      <c r="N45" s="110">
        <v>14</v>
      </c>
    </row>
    <row r="46" spans="1:14" ht="11.25" customHeight="1" x14ac:dyDescent="0.2">
      <c r="A46" s="15">
        <v>2000</v>
      </c>
      <c r="B46" s="110">
        <v>17.7</v>
      </c>
      <c r="C46" s="110">
        <v>13.6</v>
      </c>
      <c r="D46" s="110">
        <v>13.4</v>
      </c>
      <c r="E46" s="110">
        <v>12.9</v>
      </c>
      <c r="F46" s="110">
        <v>12.5</v>
      </c>
      <c r="G46" s="110">
        <v>12.9</v>
      </c>
      <c r="H46" s="110">
        <v>12.2</v>
      </c>
      <c r="I46" s="110">
        <v>12.4</v>
      </c>
      <c r="J46" s="110">
        <v>12.1</v>
      </c>
      <c r="K46" s="110">
        <v>12.9</v>
      </c>
      <c r="L46" s="110">
        <v>12.6</v>
      </c>
      <c r="M46" s="110">
        <v>13.9</v>
      </c>
      <c r="N46" s="110">
        <v>13.3</v>
      </c>
    </row>
    <row r="47" spans="1:14" ht="11.25" customHeight="1" x14ac:dyDescent="0.2">
      <c r="A47" s="15">
        <v>2010</v>
      </c>
      <c r="B47" s="110">
        <v>13.498153110928294</v>
      </c>
      <c r="C47" s="110">
        <v>13.785157540722958</v>
      </c>
      <c r="D47" s="110">
        <v>13.413485062347492</v>
      </c>
      <c r="E47" s="110">
        <v>12.978103304371183</v>
      </c>
      <c r="F47" s="110">
        <v>12.509397521309209</v>
      </c>
      <c r="G47" s="110">
        <v>12.398997954193415</v>
      </c>
      <c r="H47" s="110">
        <v>12.887107426015227</v>
      </c>
      <c r="I47" s="110">
        <v>11.851222371844601</v>
      </c>
      <c r="J47" s="110">
        <v>12.74279140491811</v>
      </c>
      <c r="K47" s="110">
        <v>13.467070260532799</v>
      </c>
      <c r="L47" s="110">
        <v>12.902873965929579</v>
      </c>
      <c r="M47" s="110">
        <v>14.136065985367919</v>
      </c>
      <c r="N47" s="110">
        <v>13.045569995189011</v>
      </c>
    </row>
    <row r="48" spans="1:14" ht="11.25" customHeight="1" x14ac:dyDescent="0.2">
      <c r="A48" s="15">
        <v>2011</v>
      </c>
      <c r="B48" s="110">
        <v>14.149139886381462</v>
      </c>
      <c r="C48" s="110">
        <v>14.815008310014139</v>
      </c>
      <c r="D48" s="110">
        <v>13.887661235475514</v>
      </c>
      <c r="E48" s="110">
        <v>13.030611323774462</v>
      </c>
      <c r="F48" s="110">
        <v>12.662408705898995</v>
      </c>
      <c r="G48" s="110">
        <v>12.055924453120175</v>
      </c>
      <c r="H48" s="110">
        <v>11.902226446354989</v>
      </c>
      <c r="I48" s="110">
        <v>12.068759797893165</v>
      </c>
      <c r="J48" s="110">
        <v>11.486739890106241</v>
      </c>
      <c r="K48" s="110">
        <v>12.902035045230974</v>
      </c>
      <c r="L48" s="110">
        <v>12.769922777140666</v>
      </c>
      <c r="M48" s="110">
        <v>13.391133407467116</v>
      </c>
      <c r="N48" s="110">
        <v>12.916017456153783</v>
      </c>
    </row>
    <row r="49" spans="1:14" ht="11.25" customHeight="1" x14ac:dyDescent="0.2">
      <c r="A49" s="15">
        <v>2012</v>
      </c>
      <c r="B49" s="110">
        <v>13.579442034248526</v>
      </c>
      <c r="C49" s="110">
        <v>14.622914745568796</v>
      </c>
      <c r="D49" s="110">
        <v>15.313120523384855</v>
      </c>
      <c r="E49" s="110">
        <v>13.682022787781239</v>
      </c>
      <c r="F49" s="110">
        <v>12.25799654385372</v>
      </c>
      <c r="G49" s="110">
        <v>12.215787644585779</v>
      </c>
      <c r="H49" s="110">
        <v>12.749666794892766</v>
      </c>
      <c r="I49" s="110">
        <v>12.090001625416354</v>
      </c>
      <c r="J49" s="110">
        <v>11.724362262072807</v>
      </c>
      <c r="K49" s="110">
        <v>12.311594998038958</v>
      </c>
      <c r="L49" s="110">
        <v>12.425992821302405</v>
      </c>
      <c r="M49" s="110">
        <v>13.659963700331177</v>
      </c>
      <c r="N49" s="110">
        <v>13.047911610882325</v>
      </c>
    </row>
    <row r="50" spans="1:14" ht="11.25" customHeight="1" x14ac:dyDescent="0.2">
      <c r="A50" s="15">
        <v>2013</v>
      </c>
      <c r="B50" s="110">
        <v>13.424762513721074</v>
      </c>
      <c r="C50" s="110">
        <v>14.073214367122691</v>
      </c>
      <c r="D50" s="110">
        <v>14.219697936976457</v>
      </c>
      <c r="E50" s="110">
        <v>13.467929425895322</v>
      </c>
      <c r="F50" s="110">
        <v>11.612837943833794</v>
      </c>
      <c r="G50" s="110">
        <v>12.625162552133844</v>
      </c>
      <c r="H50" s="110">
        <v>11.959351553562847</v>
      </c>
      <c r="I50" s="110">
        <v>11.770436392699221</v>
      </c>
      <c r="J50" s="110">
        <v>12.12011596942585</v>
      </c>
      <c r="K50" s="110">
        <v>12.761574030170006</v>
      </c>
      <c r="L50" s="110">
        <v>12.377341879271544</v>
      </c>
      <c r="M50" s="110">
        <v>13.489164139038182</v>
      </c>
      <c r="N50" s="110">
        <v>12.814814069812323</v>
      </c>
    </row>
    <row r="51" spans="1:14" ht="11.25" customHeight="1" x14ac:dyDescent="0.2">
      <c r="A51" s="15">
        <v>2014</v>
      </c>
      <c r="B51" s="110">
        <v>13.261860380950862</v>
      </c>
      <c r="C51" s="110">
        <v>13.722893387144721</v>
      </c>
      <c r="D51" s="110">
        <v>13.682172504081223</v>
      </c>
      <c r="E51" s="110">
        <v>13.052352503542208</v>
      </c>
      <c r="F51" s="110">
        <v>12.365664614413728</v>
      </c>
      <c r="G51" s="110">
        <v>11.852146300981122</v>
      </c>
      <c r="H51" s="110">
        <v>11.939611844927089</v>
      </c>
      <c r="I51" s="110">
        <v>11.418395045620295</v>
      </c>
      <c r="J51" s="110">
        <v>12.316545105270405</v>
      </c>
      <c r="K51" s="110">
        <v>13.108785256431702</v>
      </c>
      <c r="L51" s="110">
        <v>12.983213426337834</v>
      </c>
      <c r="M51" s="110">
        <v>13.99125855643859</v>
      </c>
      <c r="N51" s="110">
        <v>12.801744251336954</v>
      </c>
    </row>
    <row r="52" spans="1:14" ht="11.25" customHeight="1" x14ac:dyDescent="0.2">
      <c r="A52" s="15">
        <v>2015</v>
      </c>
      <c r="B52" s="110">
        <v>15.748934968328809</v>
      </c>
      <c r="C52" s="110">
        <v>17.440504483763526</v>
      </c>
      <c r="D52" s="110">
        <v>14.768435925358244</v>
      </c>
      <c r="E52" s="110">
        <v>13.793274087664594</v>
      </c>
      <c r="F52" s="110">
        <v>12.156939081068074</v>
      </c>
      <c r="G52" s="110">
        <v>11.858714199171922</v>
      </c>
      <c r="H52" s="110">
        <v>12.719634514217212</v>
      </c>
      <c r="I52" s="110">
        <v>12.445773318265578</v>
      </c>
      <c r="J52" s="110">
        <v>11.694785652928561</v>
      </c>
      <c r="K52" s="110">
        <v>12.6711928448977</v>
      </c>
      <c r="L52" s="110">
        <v>12.70977895636439</v>
      </c>
      <c r="M52" s="110">
        <v>12.878018673264066</v>
      </c>
      <c r="N52" s="110">
        <v>13.379724206819283</v>
      </c>
    </row>
    <row r="53" spans="1:14" ht="11.25" customHeight="1" x14ac:dyDescent="0.2">
      <c r="A53" s="15">
        <v>2016</v>
      </c>
      <c r="B53" s="110">
        <v>14.151847324378981</v>
      </c>
      <c r="C53" s="110">
        <v>13.535372958981039</v>
      </c>
      <c r="D53" s="110">
        <v>13.332383879034557</v>
      </c>
      <c r="E53" s="110">
        <v>12.653215747021648</v>
      </c>
      <c r="F53" s="110">
        <v>12.424752983439049</v>
      </c>
      <c r="G53" s="110">
        <v>12.120075018223336</v>
      </c>
      <c r="H53" s="110">
        <v>11.897337596376417</v>
      </c>
      <c r="I53" s="110">
        <v>11.838835087693219</v>
      </c>
      <c r="J53" s="110">
        <v>12.361962481782987</v>
      </c>
      <c r="K53" s="110">
        <v>13.251422560474241</v>
      </c>
      <c r="L53" s="110">
        <v>13.316134771035214</v>
      </c>
      <c r="M53" s="110">
        <v>14.479124803282795</v>
      </c>
      <c r="N53" s="110">
        <v>12.946067071577069</v>
      </c>
    </row>
    <row r="54" spans="1:14" ht="11.25" customHeight="1" x14ac:dyDescent="0.2">
      <c r="A54" s="15">
        <v>2017</v>
      </c>
      <c r="B54" s="47">
        <v>17.874837836741289</v>
      </c>
      <c r="C54" s="47">
        <v>16.646422018985842</v>
      </c>
      <c r="D54" s="47">
        <v>13.956398074179788</v>
      </c>
      <c r="E54" s="47">
        <v>13.207539392450395</v>
      </c>
      <c r="F54" s="47">
        <v>12.459732788141556</v>
      </c>
      <c r="G54" s="47">
        <v>11.887202369528554</v>
      </c>
      <c r="H54" s="47">
        <v>11.687918870140836</v>
      </c>
      <c r="I54" s="47">
        <v>12.229405829412928</v>
      </c>
      <c r="J54" s="47">
        <v>12.185619172337953</v>
      </c>
      <c r="K54" s="47">
        <v>12.789679147820872</v>
      </c>
      <c r="L54" s="47">
        <v>12.863054737159041</v>
      </c>
      <c r="M54" s="47">
        <v>13.883038682407214</v>
      </c>
      <c r="N54" s="47">
        <v>13.452641743953748</v>
      </c>
    </row>
    <row r="55" spans="1:14" ht="11.25" customHeight="1" x14ac:dyDescent="0.2">
      <c r="A55" s="15">
        <v>2018</v>
      </c>
      <c r="B55" s="47">
        <v>13.987469815616549</v>
      </c>
      <c r="C55" s="47">
        <v>16.018067677623211</v>
      </c>
      <c r="D55" s="47">
        <v>16.118959764778243</v>
      </c>
      <c r="E55" s="47">
        <v>13.126094259072246</v>
      </c>
      <c r="F55" s="47">
        <v>12.027150515680216</v>
      </c>
      <c r="G55" s="47">
        <v>11.850881392396609</v>
      </c>
      <c r="H55" s="47">
        <v>12.270999135016734</v>
      </c>
      <c r="I55" s="47">
        <v>12.383080545406601</v>
      </c>
      <c r="J55" s="47">
        <v>12.49234199765035</v>
      </c>
      <c r="K55" s="47">
        <v>13.151199276067745</v>
      </c>
      <c r="L55" s="47">
        <v>12.980982798902364</v>
      </c>
      <c r="M55" s="47">
        <v>14.634440640561365</v>
      </c>
      <c r="N55" s="47">
        <v>13.405365327533293</v>
      </c>
    </row>
    <row r="56" spans="1:14" ht="11.25" customHeight="1" x14ac:dyDescent="0.2">
      <c r="A56" s="15">
        <v>2019</v>
      </c>
      <c r="B56" s="47">
        <v>16.762827872949764</v>
      </c>
      <c r="C56" s="47">
        <v>16.470926781155907</v>
      </c>
      <c r="D56" s="47">
        <v>13.919378328491563</v>
      </c>
      <c r="E56" s="47">
        <v>12.804784643017737</v>
      </c>
      <c r="F56" s="47">
        <v>12.008303005832976</v>
      </c>
      <c r="G56" s="47">
        <v>12.460604744848117</v>
      </c>
      <c r="H56" s="47">
        <v>12.116720579921161</v>
      </c>
      <c r="I56" s="47">
        <v>11.936619940949562</v>
      </c>
      <c r="J56" s="47">
        <v>12.149836869567739</v>
      </c>
      <c r="K56" s="47">
        <v>12.731934781987675</v>
      </c>
      <c r="L56" s="47">
        <v>12.561850631806406</v>
      </c>
      <c r="M56" s="47">
        <v>13.510052741044882</v>
      </c>
      <c r="N56" s="47">
        <v>13.268812920189884</v>
      </c>
    </row>
    <row r="57" spans="1:14" ht="11.25" customHeight="1" x14ac:dyDescent="0.2">
      <c r="A57" s="15">
        <v>2020</v>
      </c>
      <c r="B57" s="47">
        <v>14.239403082189577</v>
      </c>
      <c r="C57" s="47">
        <v>14.395194657918257</v>
      </c>
      <c r="D57" s="47">
        <v>14.188589522404158</v>
      </c>
      <c r="E57" s="47">
        <v>13.128579784855262</v>
      </c>
      <c r="F57" s="47">
        <v>11.975784436792722</v>
      </c>
      <c r="G57" s="47">
        <v>12.160478756713692</v>
      </c>
      <c r="H57" s="47">
        <v>11.864731873077162</v>
      </c>
      <c r="I57" s="47">
        <v>12.043460475088168</v>
      </c>
      <c r="J57" s="47">
        <v>12.801403900440087</v>
      </c>
      <c r="K57" s="47">
        <v>15.141339511229313</v>
      </c>
      <c r="L57" s="47">
        <v>20.771515484835465</v>
      </c>
      <c r="M57" s="47">
        <v>20.803429963976185</v>
      </c>
      <c r="N57" s="47">
        <v>14.455353359463397</v>
      </c>
    </row>
    <row r="58" spans="1:14" ht="11.25" customHeight="1" x14ac:dyDescent="0.2">
      <c r="A58" s="15">
        <v>2021</v>
      </c>
      <c r="B58" s="47">
        <v>16.728590322836961</v>
      </c>
      <c r="C58" s="47">
        <v>15.91171853677694</v>
      </c>
      <c r="D58" s="47">
        <v>21.753456753090646</v>
      </c>
      <c r="E58" s="47">
        <v>19.519372480338095</v>
      </c>
      <c r="F58" s="47">
        <v>13.567441117661973</v>
      </c>
      <c r="G58" s="47">
        <v>13.252430759203611</v>
      </c>
      <c r="H58" s="47">
        <v>12.603907518482041</v>
      </c>
      <c r="I58" s="47">
        <v>11.965790583144235</v>
      </c>
      <c r="J58" s="47">
        <v>12.939989981307225</v>
      </c>
      <c r="K58" s="47">
        <v>14.366875888396928</v>
      </c>
      <c r="L58" s="47">
        <v>19.748805650481028</v>
      </c>
      <c r="M58" s="47">
        <v>20.021496401621651</v>
      </c>
      <c r="N58" s="47">
        <v>16.029450956776454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2"/>
      <headerFooter alignWithMargins="0"/>
    </customSheetView>
    <customSheetView guid="{93AA3BF1-B70A-48EF-92C1-913FAAF7349E}">
      <selection activeCell="R7" sqref="R7"/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3"/>
      <headerFooter alignWithMargins="0"/>
    </customSheetView>
  </customSheetViews>
  <mergeCells count="2">
    <mergeCell ref="A21:N21"/>
    <mergeCell ref="A40:N40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/>
  </sheetViews>
  <sheetFormatPr defaultColWidth="9.109375" defaultRowHeight="10.199999999999999" x14ac:dyDescent="0.2"/>
  <cols>
    <col min="1" max="1" width="11.6640625" style="3" customWidth="1"/>
    <col min="2" max="5" width="17.6640625" style="3" customWidth="1"/>
    <col min="6" max="16384" width="9.109375" style="3"/>
  </cols>
  <sheetData>
    <row r="1" spans="1:5" s="66" customFormat="1" ht="20.100000000000001" customHeight="1" thickBot="1" x14ac:dyDescent="0.25">
      <c r="A1" s="21" t="s">
        <v>115</v>
      </c>
    </row>
    <row r="2" spans="1:5" ht="15" customHeight="1" x14ac:dyDescent="0.2">
      <c r="A2" s="149" t="s">
        <v>88</v>
      </c>
      <c r="B2" s="151" t="s">
        <v>116</v>
      </c>
      <c r="C2" s="151"/>
      <c r="D2" s="151" t="s">
        <v>117</v>
      </c>
      <c r="E2" s="163"/>
    </row>
    <row r="3" spans="1:5" ht="24" customHeight="1" x14ac:dyDescent="0.2">
      <c r="A3" s="155"/>
      <c r="B3" s="4" t="s">
        <v>118</v>
      </c>
      <c r="C3" s="4" t="s">
        <v>119</v>
      </c>
      <c r="D3" s="4" t="s">
        <v>120</v>
      </c>
      <c r="E3" s="5" t="s">
        <v>121</v>
      </c>
    </row>
    <row r="4" spans="1:5" ht="11.25" customHeight="1" x14ac:dyDescent="0.2">
      <c r="A4" s="6">
        <v>1949</v>
      </c>
      <c r="B4" s="7">
        <v>22011</v>
      </c>
      <c r="C4" s="7">
        <v>83707</v>
      </c>
      <c r="D4" s="7">
        <v>99325</v>
      </c>
      <c r="E4" s="13" t="s">
        <v>0</v>
      </c>
    </row>
    <row r="5" spans="1:5" ht="11.25" customHeight="1" x14ac:dyDescent="0.2">
      <c r="A5" s="6">
        <v>1960</v>
      </c>
      <c r="B5" s="7">
        <v>29667</v>
      </c>
      <c r="C5" s="7">
        <v>71858</v>
      </c>
      <c r="D5" s="7">
        <v>100689</v>
      </c>
      <c r="E5" s="7">
        <v>20518</v>
      </c>
    </row>
    <row r="6" spans="1:5" ht="11.25" customHeight="1" x14ac:dyDescent="0.2">
      <c r="A6" s="6">
        <v>1970</v>
      </c>
      <c r="B6" s="7">
        <v>47914</v>
      </c>
      <c r="C6" s="7">
        <v>72283</v>
      </c>
      <c r="D6" s="7">
        <v>120123</v>
      </c>
      <c r="E6" s="7">
        <v>43790</v>
      </c>
    </row>
    <row r="7" spans="1:5" s="105" customFormat="1" ht="11.25" customHeight="1" x14ac:dyDescent="0.2">
      <c r="A7" s="104">
        <v>1980</v>
      </c>
      <c r="B7" s="7">
        <v>72082</v>
      </c>
      <c r="C7" s="7">
        <v>73273</v>
      </c>
      <c r="D7" s="7">
        <v>145355</v>
      </c>
      <c r="E7" s="7">
        <v>70879</v>
      </c>
    </row>
    <row r="8" spans="1:5" ht="11.25" customHeight="1" x14ac:dyDescent="0.2">
      <c r="A8" s="6">
        <v>1990</v>
      </c>
      <c r="B8" s="7">
        <v>82990</v>
      </c>
      <c r="C8" s="7">
        <v>62670</v>
      </c>
      <c r="D8" s="7">
        <v>145660</v>
      </c>
      <c r="E8" s="7">
        <v>74650</v>
      </c>
    </row>
    <row r="9" spans="1:5" ht="11.25" customHeight="1" x14ac:dyDescent="0.2">
      <c r="A9" s="6">
        <v>2000</v>
      </c>
      <c r="B9" s="7">
        <v>79319</v>
      </c>
      <c r="C9" s="7">
        <v>56282</v>
      </c>
      <c r="D9" s="7">
        <v>135601</v>
      </c>
      <c r="E9" s="7">
        <v>39303</v>
      </c>
    </row>
    <row r="10" spans="1:5" ht="11.25" customHeight="1" x14ac:dyDescent="0.2">
      <c r="A10" s="106">
        <v>2010</v>
      </c>
      <c r="B10" s="107">
        <v>80782</v>
      </c>
      <c r="C10" s="107">
        <v>49674</v>
      </c>
      <c r="D10" s="107">
        <v>130456</v>
      </c>
      <c r="E10" s="107">
        <v>48439</v>
      </c>
    </row>
    <row r="11" spans="1:5" ht="11.25" customHeight="1" x14ac:dyDescent="0.2">
      <c r="A11" s="106">
        <v>2011</v>
      </c>
      <c r="B11" s="108">
        <v>81206</v>
      </c>
      <c r="C11" s="108">
        <v>47589</v>
      </c>
      <c r="D11" s="107">
        <v>128795</v>
      </c>
      <c r="E11" s="107">
        <v>48532</v>
      </c>
    </row>
    <row r="12" spans="1:5" ht="11.25" customHeight="1" x14ac:dyDescent="0.2">
      <c r="A12" s="106">
        <v>2012</v>
      </c>
      <c r="B12" s="108">
        <v>82284</v>
      </c>
      <c r="C12" s="108">
        <v>47156</v>
      </c>
      <c r="D12" s="107">
        <v>129440</v>
      </c>
      <c r="E12" s="107">
        <v>48655</v>
      </c>
    </row>
    <row r="13" spans="1:5" ht="11.25" customHeight="1" x14ac:dyDescent="0.2">
      <c r="A13" s="106">
        <v>2013</v>
      </c>
      <c r="B13" s="108">
        <v>81471</v>
      </c>
      <c r="C13" s="108">
        <v>45307</v>
      </c>
      <c r="D13" s="107">
        <v>126778</v>
      </c>
      <c r="E13" s="107">
        <v>47154</v>
      </c>
    </row>
    <row r="14" spans="1:5" ht="11.25" customHeight="1" x14ac:dyDescent="0.2">
      <c r="A14" s="106">
        <v>2014</v>
      </c>
      <c r="B14" s="108">
        <v>82090</v>
      </c>
      <c r="C14" s="108">
        <v>44218</v>
      </c>
      <c r="D14" s="107">
        <v>126308</v>
      </c>
      <c r="E14" s="107">
        <v>47587</v>
      </c>
    </row>
    <row r="15" spans="1:5" ht="11.25" customHeight="1" x14ac:dyDescent="0.2">
      <c r="A15" s="106">
        <v>2015</v>
      </c>
      <c r="B15" s="108">
        <v>85564</v>
      </c>
      <c r="C15" s="108">
        <v>46133</v>
      </c>
      <c r="D15" s="107">
        <v>131697</v>
      </c>
      <c r="E15" s="107">
        <v>48329</v>
      </c>
    </row>
    <row r="16" spans="1:5" ht="11.25" customHeight="1" x14ac:dyDescent="0.2">
      <c r="A16" s="106">
        <v>2016</v>
      </c>
      <c r="B16" s="108">
        <v>81703</v>
      </c>
      <c r="C16" s="108">
        <v>45350</v>
      </c>
      <c r="D16" s="39">
        <v>127053</v>
      </c>
      <c r="E16" s="107">
        <v>46676</v>
      </c>
    </row>
    <row r="17" spans="1:5" ht="11.25" customHeight="1" x14ac:dyDescent="0.2">
      <c r="A17" s="106">
        <v>2017</v>
      </c>
      <c r="B17" s="108">
        <v>85939</v>
      </c>
      <c r="C17" s="108">
        <v>45735</v>
      </c>
      <c r="D17" s="39">
        <v>131674</v>
      </c>
      <c r="E17" s="107">
        <v>47332</v>
      </c>
    </row>
    <row r="18" spans="1:5" ht="11.25" customHeight="1" x14ac:dyDescent="0.2">
      <c r="A18" s="106">
        <v>2018</v>
      </c>
      <c r="B18" s="108">
        <v>85309</v>
      </c>
      <c r="C18" s="108">
        <v>45736</v>
      </c>
      <c r="D18" s="39">
        <v>131045</v>
      </c>
      <c r="E18" s="107">
        <v>46978</v>
      </c>
    </row>
    <row r="19" spans="1:5" ht="11.25" customHeight="1" x14ac:dyDescent="0.2">
      <c r="A19" s="106">
        <v>2019</v>
      </c>
      <c r="B19" s="108">
        <v>85822</v>
      </c>
      <c r="C19" s="108">
        <v>43781</v>
      </c>
      <c r="D19" s="39">
        <v>129603</v>
      </c>
      <c r="E19" s="107">
        <v>45576</v>
      </c>
    </row>
    <row r="20" spans="1:5" ht="11.25" customHeight="1" x14ac:dyDescent="0.2">
      <c r="A20" s="106">
        <v>2020</v>
      </c>
      <c r="B20" s="108">
        <v>91171</v>
      </c>
      <c r="C20" s="108">
        <v>49831</v>
      </c>
      <c r="D20" s="39">
        <v>141002</v>
      </c>
      <c r="E20" s="107">
        <v>31003</v>
      </c>
    </row>
    <row r="21" spans="1:5" ht="11.25" customHeight="1" x14ac:dyDescent="0.2">
      <c r="A21" s="106">
        <v>2021</v>
      </c>
      <c r="B21" s="108">
        <v>104320</v>
      </c>
      <c r="C21" s="108">
        <v>51301</v>
      </c>
      <c r="D21" s="39">
        <v>155621</v>
      </c>
      <c r="E21" s="107">
        <v>35911</v>
      </c>
    </row>
    <row r="22" spans="1:5" ht="11.25" customHeight="1" x14ac:dyDescent="0.2">
      <c r="A22" s="164" t="s">
        <v>122</v>
      </c>
      <c r="B22" s="164"/>
      <c r="C22" s="164"/>
      <c r="D22" s="164"/>
      <c r="E22" s="164"/>
    </row>
    <row r="23" spans="1:5" ht="11.25" customHeight="1" x14ac:dyDescent="0.2">
      <c r="A23" s="106">
        <v>1949</v>
      </c>
      <c r="B23" s="109">
        <v>20.8</v>
      </c>
      <c r="C23" s="109">
        <v>79.2</v>
      </c>
      <c r="D23" s="109">
        <v>94</v>
      </c>
      <c r="E23" s="140" t="s">
        <v>0</v>
      </c>
    </row>
    <row r="24" spans="1:5" ht="11.25" customHeight="1" x14ac:dyDescent="0.2">
      <c r="A24" s="106">
        <v>1960</v>
      </c>
      <c r="B24" s="109">
        <v>29.2</v>
      </c>
      <c r="C24" s="109">
        <v>70.8</v>
      </c>
      <c r="D24" s="109">
        <v>99.2</v>
      </c>
      <c r="E24" s="109">
        <v>20.2</v>
      </c>
    </row>
    <row r="25" spans="1:5" ht="11.25" customHeight="1" x14ac:dyDescent="0.2">
      <c r="A25" s="106">
        <v>1970</v>
      </c>
      <c r="B25" s="109">
        <v>39.9</v>
      </c>
      <c r="C25" s="109">
        <v>60.1</v>
      </c>
      <c r="D25" s="109">
        <v>99.9</v>
      </c>
      <c r="E25" s="109">
        <v>36.4</v>
      </c>
    </row>
    <row r="26" spans="1:5" ht="11.25" customHeight="1" x14ac:dyDescent="0.2">
      <c r="A26" s="106">
        <v>1980</v>
      </c>
      <c r="B26" s="109">
        <v>49.590313370713076</v>
      </c>
      <c r="C26" s="109">
        <v>50.409686629286924</v>
      </c>
      <c r="D26" s="109">
        <v>100</v>
      </c>
      <c r="E26" s="109">
        <v>48.762684462178804</v>
      </c>
    </row>
    <row r="27" spans="1:5" ht="11.25" customHeight="1" x14ac:dyDescent="0.2">
      <c r="A27" s="106">
        <v>1990</v>
      </c>
      <c r="B27" s="109">
        <v>56.975147604009337</v>
      </c>
      <c r="C27" s="109">
        <v>43.024852395990663</v>
      </c>
      <c r="D27" s="109">
        <v>100</v>
      </c>
      <c r="E27" s="109">
        <v>51.249485102293015</v>
      </c>
    </row>
    <row r="28" spans="1:5" ht="11.25" customHeight="1" x14ac:dyDescent="0.2">
      <c r="A28" s="106">
        <v>2000</v>
      </c>
      <c r="B28" s="109">
        <v>58.494406383433748</v>
      </c>
      <c r="C28" s="109">
        <v>41.505593616566252</v>
      </c>
      <c r="D28" s="109">
        <v>100</v>
      </c>
      <c r="E28" s="109">
        <v>28.984299525814706</v>
      </c>
    </row>
    <row r="29" spans="1:5" ht="11.25" customHeight="1" x14ac:dyDescent="0.2">
      <c r="A29" s="106">
        <v>2010</v>
      </c>
      <c r="B29" s="109">
        <v>61.922793892193539</v>
      </c>
      <c r="C29" s="109">
        <v>38.077206107806468</v>
      </c>
      <c r="D29" s="109">
        <v>100</v>
      </c>
      <c r="E29" s="109">
        <v>37.130526767645797</v>
      </c>
    </row>
    <row r="30" spans="1:5" ht="11.25" customHeight="1" x14ac:dyDescent="0.2">
      <c r="A30" s="6">
        <v>2011</v>
      </c>
      <c r="B30" s="23">
        <v>63.050584261811402</v>
      </c>
      <c r="C30" s="23">
        <v>36.949415738188598</v>
      </c>
      <c r="D30" s="46">
        <v>100</v>
      </c>
      <c r="E30" s="23">
        <v>37.681587018129584</v>
      </c>
    </row>
    <row r="31" spans="1:5" ht="11.25" customHeight="1" x14ac:dyDescent="0.2">
      <c r="A31" s="6">
        <v>2012</v>
      </c>
      <c r="B31" s="23">
        <v>63.569221260815823</v>
      </c>
      <c r="C31" s="23">
        <v>36.430778739184177</v>
      </c>
      <c r="D31" s="46">
        <v>100</v>
      </c>
      <c r="E31" s="23">
        <v>37.58884425216317</v>
      </c>
    </row>
    <row r="32" spans="1:5" ht="11.25" customHeight="1" x14ac:dyDescent="0.2">
      <c r="A32" s="6">
        <v>2013</v>
      </c>
      <c r="B32" s="23">
        <v>64.262726971556589</v>
      </c>
      <c r="C32" s="23">
        <v>35.737273028443425</v>
      </c>
      <c r="D32" s="46">
        <v>100</v>
      </c>
      <c r="E32" s="23">
        <v>37.19415040464434</v>
      </c>
    </row>
    <row r="33" spans="1:5" ht="11.25" customHeight="1" x14ac:dyDescent="0.2">
      <c r="A33" s="6">
        <v>2014</v>
      </c>
      <c r="B33" s="23">
        <v>64.99192450201096</v>
      </c>
      <c r="C33" s="23">
        <v>35.008075497989047</v>
      </c>
      <c r="D33" s="46">
        <v>100</v>
      </c>
      <c r="E33" s="23">
        <v>37.675364980840484</v>
      </c>
    </row>
    <row r="34" spans="1:5" ht="11.25" customHeight="1" x14ac:dyDescent="0.2">
      <c r="A34" s="6">
        <v>2015</v>
      </c>
      <c r="B34" s="23">
        <v>64.970348603233177</v>
      </c>
      <c r="C34" s="23">
        <v>35.029651396766823</v>
      </c>
      <c r="D34" s="23">
        <v>100</v>
      </c>
      <c r="E34" s="23">
        <v>36.697115348109676</v>
      </c>
    </row>
    <row r="35" spans="1:5" ht="11.25" customHeight="1" x14ac:dyDescent="0.2">
      <c r="A35" s="6">
        <v>2016</v>
      </c>
      <c r="B35" s="23">
        <v>64.306234406113987</v>
      </c>
      <c r="C35" s="23">
        <v>35.69376559388602</v>
      </c>
      <c r="D35" s="23">
        <v>100</v>
      </c>
      <c r="E35" s="23">
        <v>36.737424539365463</v>
      </c>
    </row>
    <row r="36" spans="1:5" ht="11.25" customHeight="1" x14ac:dyDescent="0.2">
      <c r="A36" s="6">
        <v>2017</v>
      </c>
      <c r="B36" s="23">
        <v>65.266491486550109</v>
      </c>
      <c r="C36" s="23">
        <v>34.733508513449884</v>
      </c>
      <c r="D36" s="23">
        <v>100</v>
      </c>
      <c r="E36" s="23">
        <v>35.946352355058707</v>
      </c>
    </row>
    <row r="37" spans="1:5" ht="11.25" customHeight="1" x14ac:dyDescent="0.2">
      <c r="A37" s="6">
        <v>2018</v>
      </c>
      <c r="B37" s="23">
        <v>65.099011789843189</v>
      </c>
      <c r="C37" s="23">
        <v>34.900988210156811</v>
      </c>
      <c r="D37" s="23">
        <v>100</v>
      </c>
      <c r="E37" s="23">
        <v>35.848754244725093</v>
      </c>
    </row>
    <row r="38" spans="1:5" ht="11.25" customHeight="1" x14ac:dyDescent="0.2">
      <c r="A38" s="6">
        <v>2019</v>
      </c>
      <c r="B38" s="23">
        <v>66.219146161740085</v>
      </c>
      <c r="C38" s="23">
        <v>33.780853838259915</v>
      </c>
      <c r="D38" s="23">
        <v>100</v>
      </c>
      <c r="E38" s="23">
        <v>35.165852642299946</v>
      </c>
    </row>
    <row r="39" spans="1:5" ht="11.25" customHeight="1" x14ac:dyDescent="0.2">
      <c r="A39" s="6">
        <v>2020</v>
      </c>
      <c r="B39" s="23">
        <v>64.659366533808026</v>
      </c>
      <c r="C39" s="23">
        <v>35.340633466191967</v>
      </c>
      <c r="D39" s="23">
        <v>100</v>
      </c>
      <c r="E39" s="23">
        <v>21.987631381115161</v>
      </c>
    </row>
    <row r="40" spans="1:5" ht="11.25" customHeight="1" x14ac:dyDescent="0.2">
      <c r="A40" s="6">
        <v>2021</v>
      </c>
      <c r="B40" s="23">
        <v>67.034654705984408</v>
      </c>
      <c r="C40" s="23">
        <v>32.965345294015592</v>
      </c>
      <c r="D40" s="23">
        <v>100</v>
      </c>
      <c r="E40" s="23">
        <v>23.075934481850137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1"/>
      <headerFooter alignWithMargins="0"/>
    </customSheetView>
    <customSheetView guid="{5C8BCE4F-98AD-4B33-BF62-5E40FD01FC56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3"/>
      <headerFooter alignWithMargins="0"/>
    </customSheetView>
  </customSheetViews>
  <mergeCells count="4">
    <mergeCell ref="A2:A3"/>
    <mergeCell ref="B2:C2"/>
    <mergeCell ref="D2:E2"/>
    <mergeCell ref="A22:E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13" width="6.44140625" style="3" customWidth="1"/>
    <col min="14" max="23" width="7" style="3" customWidth="1"/>
    <col min="24" max="24" width="7.88671875" style="3" customWidth="1"/>
    <col min="25" max="16384" width="9.109375" style="3"/>
  </cols>
  <sheetData>
    <row r="1" spans="1:24" s="66" customFormat="1" ht="20.100000000000001" customHeight="1" thickBot="1" x14ac:dyDescent="0.25">
      <c r="A1" s="132" t="s">
        <v>123</v>
      </c>
    </row>
    <row r="2" spans="1:24" ht="15" customHeight="1" x14ac:dyDescent="0.2">
      <c r="A2" s="165" t="s">
        <v>88</v>
      </c>
      <c r="B2" s="99">
        <v>0</v>
      </c>
      <c r="C2" s="99">
        <v>1</v>
      </c>
      <c r="D2" s="99">
        <v>2</v>
      </c>
      <c r="E2" s="99" t="s">
        <v>1</v>
      </c>
      <c r="F2" s="99" t="s">
        <v>2</v>
      </c>
      <c r="G2" s="99" t="s">
        <v>3</v>
      </c>
      <c r="H2" s="99" t="s">
        <v>4</v>
      </c>
      <c r="I2" s="99" t="s">
        <v>5</v>
      </c>
      <c r="J2" s="99" t="s">
        <v>6</v>
      </c>
      <c r="K2" s="99" t="s">
        <v>7</v>
      </c>
      <c r="L2" s="99" t="s">
        <v>8</v>
      </c>
      <c r="M2" s="99" t="s">
        <v>9</v>
      </c>
      <c r="N2" s="99" t="s">
        <v>10</v>
      </c>
      <c r="O2" s="99" t="s">
        <v>11</v>
      </c>
      <c r="P2" s="99" t="s">
        <v>12</v>
      </c>
      <c r="Q2" s="99" t="s">
        <v>13</v>
      </c>
      <c r="R2" s="99" t="s">
        <v>14</v>
      </c>
      <c r="S2" s="99" t="s">
        <v>15</v>
      </c>
      <c r="T2" s="99" t="s">
        <v>16</v>
      </c>
      <c r="U2" s="99" t="s">
        <v>17</v>
      </c>
      <c r="V2" s="99" t="s">
        <v>18</v>
      </c>
      <c r="W2" s="99" t="s">
        <v>19</v>
      </c>
      <c r="X2" s="167" t="s">
        <v>112</v>
      </c>
    </row>
    <row r="3" spans="1:24" ht="15" customHeight="1" x14ac:dyDescent="0.2">
      <c r="A3" s="166"/>
      <c r="B3" s="169" t="s">
        <v>124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50"/>
      <c r="X3" s="168"/>
    </row>
    <row r="4" spans="1:24" ht="11.25" customHeight="1" x14ac:dyDescent="0.2">
      <c r="A4" s="100">
        <v>1949</v>
      </c>
      <c r="B4" s="103">
        <v>9805</v>
      </c>
      <c r="C4" s="103">
        <v>791</v>
      </c>
      <c r="D4" s="103">
        <v>312</v>
      </c>
      <c r="E4" s="103">
        <v>354</v>
      </c>
      <c r="F4" s="7">
        <v>11262</v>
      </c>
      <c r="G4" s="7">
        <v>559</v>
      </c>
      <c r="H4" s="103">
        <v>433</v>
      </c>
      <c r="I4" s="103">
        <v>820</v>
      </c>
      <c r="J4" s="103">
        <v>1323</v>
      </c>
      <c r="K4" s="103">
        <v>1316</v>
      </c>
      <c r="L4" s="103">
        <v>829</v>
      </c>
      <c r="M4" s="103">
        <v>1619</v>
      </c>
      <c r="N4" s="103">
        <v>1985</v>
      </c>
      <c r="O4" s="103">
        <v>2544</v>
      </c>
      <c r="P4" s="103">
        <v>2991</v>
      </c>
      <c r="Q4" s="103">
        <v>3209</v>
      </c>
      <c r="R4" s="103">
        <v>4307</v>
      </c>
      <c r="S4" s="103">
        <v>5060</v>
      </c>
      <c r="T4" s="103">
        <v>5481</v>
      </c>
      <c r="U4" s="103">
        <v>5076</v>
      </c>
      <c r="V4" s="103">
        <v>3567</v>
      </c>
      <c r="W4" s="7">
        <v>2164</v>
      </c>
      <c r="X4" s="7">
        <v>54545</v>
      </c>
    </row>
    <row r="5" spans="1:24" ht="11.25" customHeight="1" x14ac:dyDescent="0.2">
      <c r="A5" s="100">
        <v>1960</v>
      </c>
      <c r="B5" s="103">
        <v>3988</v>
      </c>
      <c r="C5" s="103">
        <v>298</v>
      </c>
      <c r="D5" s="103">
        <v>115</v>
      </c>
      <c r="E5" s="103">
        <v>154</v>
      </c>
      <c r="F5" s="7">
        <v>4555</v>
      </c>
      <c r="G5" s="103">
        <v>265</v>
      </c>
      <c r="H5" s="103">
        <v>241</v>
      </c>
      <c r="I5" s="103">
        <v>453</v>
      </c>
      <c r="J5" s="103">
        <v>503</v>
      </c>
      <c r="K5" s="103">
        <v>587</v>
      </c>
      <c r="L5" s="103">
        <v>695</v>
      </c>
      <c r="M5" s="103">
        <v>911</v>
      </c>
      <c r="N5" s="103">
        <v>705</v>
      </c>
      <c r="O5" s="103">
        <v>1754</v>
      </c>
      <c r="P5" s="103">
        <v>2773</v>
      </c>
      <c r="Q5" s="103">
        <v>4290</v>
      </c>
      <c r="R5" s="103">
        <v>5378</v>
      </c>
      <c r="S5" s="103">
        <v>5836</v>
      </c>
      <c r="T5" s="103">
        <v>6849</v>
      </c>
      <c r="U5" s="103">
        <v>7149</v>
      </c>
      <c r="V5" s="103">
        <v>5311</v>
      </c>
      <c r="W5" s="7">
        <v>3412</v>
      </c>
      <c r="X5" s="7">
        <v>51667</v>
      </c>
    </row>
    <row r="6" spans="1:24" ht="11.25" customHeight="1" x14ac:dyDescent="0.2">
      <c r="A6" s="100">
        <v>1970</v>
      </c>
      <c r="B6" s="103">
        <v>3147</v>
      </c>
      <c r="C6" s="103">
        <v>160</v>
      </c>
      <c r="D6" s="103">
        <v>76</v>
      </c>
      <c r="E6" s="103">
        <v>98</v>
      </c>
      <c r="F6" s="7">
        <v>3481</v>
      </c>
      <c r="G6" s="103">
        <v>153</v>
      </c>
      <c r="H6" s="103">
        <v>188</v>
      </c>
      <c r="I6" s="103">
        <v>539</v>
      </c>
      <c r="J6" s="103">
        <v>587</v>
      </c>
      <c r="K6" s="103">
        <v>637</v>
      </c>
      <c r="L6" s="103">
        <v>656</v>
      </c>
      <c r="M6" s="103">
        <v>1004</v>
      </c>
      <c r="N6" s="103">
        <v>1522</v>
      </c>
      <c r="O6" s="103">
        <v>2168</v>
      </c>
      <c r="P6" s="103">
        <v>1968</v>
      </c>
      <c r="Q6" s="103">
        <v>4551</v>
      </c>
      <c r="R6" s="103">
        <v>6993</v>
      </c>
      <c r="S6" s="103">
        <v>9232</v>
      </c>
      <c r="T6" s="103">
        <v>9815</v>
      </c>
      <c r="U6" s="103">
        <v>8230</v>
      </c>
      <c r="V6" s="103">
        <v>6239</v>
      </c>
      <c r="W6" s="7">
        <v>4582</v>
      </c>
      <c r="X6" s="7">
        <v>62545</v>
      </c>
    </row>
    <row r="7" spans="1:24" ht="11.25" customHeight="1" x14ac:dyDescent="0.2">
      <c r="A7" s="100">
        <v>1980</v>
      </c>
      <c r="B7" s="103">
        <v>1968</v>
      </c>
      <c r="C7" s="103">
        <v>99</v>
      </c>
      <c r="D7" s="103">
        <v>61</v>
      </c>
      <c r="E7" s="103">
        <v>89</v>
      </c>
      <c r="F7" s="7">
        <v>2217</v>
      </c>
      <c r="G7" s="103">
        <v>169</v>
      </c>
      <c r="H7" s="103">
        <v>153</v>
      </c>
      <c r="I7" s="103">
        <v>333</v>
      </c>
      <c r="J7" s="103">
        <v>630</v>
      </c>
      <c r="K7" s="103">
        <v>813</v>
      </c>
      <c r="L7" s="103">
        <v>876</v>
      </c>
      <c r="M7" s="103">
        <v>1396</v>
      </c>
      <c r="N7" s="103">
        <v>1949</v>
      </c>
      <c r="O7" s="103">
        <v>2995</v>
      </c>
      <c r="P7" s="103">
        <v>4672</v>
      </c>
      <c r="Q7" s="103">
        <v>6480</v>
      </c>
      <c r="R7" s="103">
        <v>5361</v>
      </c>
      <c r="S7" s="103">
        <v>10371</v>
      </c>
      <c r="T7" s="103">
        <v>12446</v>
      </c>
      <c r="U7" s="103">
        <v>11996</v>
      </c>
      <c r="V7" s="103">
        <v>8451</v>
      </c>
      <c r="W7" s="7">
        <v>5421</v>
      </c>
      <c r="X7" s="7">
        <v>76729</v>
      </c>
    </row>
    <row r="8" spans="1:24" ht="11.25" customHeight="1" x14ac:dyDescent="0.2">
      <c r="A8" s="25">
        <v>1990</v>
      </c>
      <c r="B8" s="103">
        <v>1055</v>
      </c>
      <c r="C8" s="103">
        <v>46</v>
      </c>
      <c r="D8" s="103">
        <v>32</v>
      </c>
      <c r="E8" s="103">
        <v>63</v>
      </c>
      <c r="F8" s="7">
        <v>1196</v>
      </c>
      <c r="G8" s="103">
        <v>103</v>
      </c>
      <c r="H8" s="103">
        <v>141</v>
      </c>
      <c r="I8" s="103">
        <v>410</v>
      </c>
      <c r="J8" s="103">
        <v>546</v>
      </c>
      <c r="K8" s="103">
        <v>632</v>
      </c>
      <c r="L8" s="103">
        <v>1215</v>
      </c>
      <c r="M8" s="103">
        <v>2092</v>
      </c>
      <c r="N8" s="103">
        <v>2581</v>
      </c>
      <c r="O8" s="103">
        <v>3757</v>
      </c>
      <c r="P8" s="103">
        <v>4673</v>
      </c>
      <c r="Q8" s="103">
        <v>6777</v>
      </c>
      <c r="R8" s="103">
        <v>8839</v>
      </c>
      <c r="S8" s="103">
        <v>10262</v>
      </c>
      <c r="T8" s="103">
        <v>7112</v>
      </c>
      <c r="U8" s="103">
        <v>11311</v>
      </c>
      <c r="V8" s="103">
        <v>8937</v>
      </c>
      <c r="W8" s="7">
        <v>6352</v>
      </c>
      <c r="X8" s="7">
        <v>76936</v>
      </c>
    </row>
    <row r="9" spans="1:24" ht="11.25" customHeight="1" x14ac:dyDescent="0.2">
      <c r="A9" s="100">
        <v>2000</v>
      </c>
      <c r="B9" s="7">
        <v>492</v>
      </c>
      <c r="C9" s="7">
        <v>29</v>
      </c>
      <c r="D9" s="7">
        <v>20</v>
      </c>
      <c r="E9" s="7">
        <v>45</v>
      </c>
      <c r="F9" s="7">
        <v>586</v>
      </c>
      <c r="G9" s="7">
        <v>56</v>
      </c>
      <c r="H9" s="7">
        <v>77</v>
      </c>
      <c r="I9" s="7">
        <v>194</v>
      </c>
      <c r="J9" s="7">
        <v>400</v>
      </c>
      <c r="K9" s="7">
        <v>471</v>
      </c>
      <c r="L9" s="7">
        <v>705</v>
      </c>
      <c r="M9" s="7">
        <v>1106</v>
      </c>
      <c r="N9" s="7">
        <v>2579</v>
      </c>
      <c r="O9" s="7">
        <v>4358</v>
      </c>
      <c r="P9" s="7">
        <v>5007</v>
      </c>
      <c r="Q9" s="7">
        <v>5997</v>
      </c>
      <c r="R9" s="7">
        <v>6972</v>
      </c>
      <c r="S9" s="7">
        <v>8629</v>
      </c>
      <c r="T9" s="7">
        <v>9858</v>
      </c>
      <c r="U9" s="7">
        <v>10117</v>
      </c>
      <c r="V9" s="7">
        <v>5677</v>
      </c>
      <c r="W9" s="7">
        <v>7686</v>
      </c>
      <c r="X9" s="7">
        <v>70475</v>
      </c>
    </row>
    <row r="10" spans="1:24" ht="11.25" customHeight="1" x14ac:dyDescent="0.2">
      <c r="A10" s="25">
        <v>2010</v>
      </c>
      <c r="B10" s="7">
        <v>258</v>
      </c>
      <c r="C10" s="7">
        <v>17</v>
      </c>
      <c r="D10" s="7">
        <v>10</v>
      </c>
      <c r="E10" s="7">
        <v>13</v>
      </c>
      <c r="F10" s="7">
        <v>298</v>
      </c>
      <c r="G10" s="7">
        <v>30</v>
      </c>
      <c r="H10" s="7">
        <v>43</v>
      </c>
      <c r="I10" s="7">
        <v>134</v>
      </c>
      <c r="J10" s="7">
        <v>192</v>
      </c>
      <c r="K10" s="7">
        <v>275</v>
      </c>
      <c r="L10" s="7">
        <v>454</v>
      </c>
      <c r="M10" s="7">
        <v>738</v>
      </c>
      <c r="N10" s="7">
        <v>1309</v>
      </c>
      <c r="O10" s="7">
        <v>2264</v>
      </c>
      <c r="P10" s="7">
        <v>4402</v>
      </c>
      <c r="Q10" s="7">
        <v>6763</v>
      </c>
      <c r="R10" s="7">
        <v>7153</v>
      </c>
      <c r="S10" s="7">
        <v>7648</v>
      </c>
      <c r="T10" s="7">
        <v>8038</v>
      </c>
      <c r="U10" s="7">
        <v>8801</v>
      </c>
      <c r="V10" s="7">
        <v>8303</v>
      </c>
      <c r="W10" s="7">
        <v>8292</v>
      </c>
      <c r="X10" s="7">
        <v>65137</v>
      </c>
    </row>
    <row r="11" spans="1:24" ht="11.25" customHeight="1" x14ac:dyDescent="0.2">
      <c r="A11" s="25">
        <v>2011</v>
      </c>
      <c r="B11" s="7">
        <v>240</v>
      </c>
      <c r="C11" s="7">
        <v>18</v>
      </c>
      <c r="D11" s="7">
        <v>3</v>
      </c>
      <c r="E11" s="7">
        <v>12</v>
      </c>
      <c r="F11" s="7">
        <v>273</v>
      </c>
      <c r="G11" s="7">
        <v>28</v>
      </c>
      <c r="H11" s="7">
        <v>37</v>
      </c>
      <c r="I11" s="7">
        <v>134</v>
      </c>
      <c r="J11" s="7">
        <v>215</v>
      </c>
      <c r="K11" s="7">
        <v>242</v>
      </c>
      <c r="L11" s="7">
        <v>397</v>
      </c>
      <c r="M11" s="7">
        <v>629</v>
      </c>
      <c r="N11" s="7">
        <v>1154</v>
      </c>
      <c r="O11" s="7">
        <v>2015</v>
      </c>
      <c r="P11" s="7">
        <v>4007</v>
      </c>
      <c r="Q11" s="7">
        <v>6746</v>
      </c>
      <c r="R11" s="7">
        <v>7461</v>
      </c>
      <c r="S11" s="7">
        <v>7451</v>
      </c>
      <c r="T11" s="7">
        <v>7895</v>
      </c>
      <c r="U11" s="7">
        <v>8633</v>
      </c>
      <c r="V11" s="7">
        <v>8182</v>
      </c>
      <c r="W11" s="20">
        <v>8384</v>
      </c>
      <c r="X11" s="7">
        <v>63883</v>
      </c>
    </row>
    <row r="12" spans="1:24" ht="11.25" customHeight="1" x14ac:dyDescent="0.2">
      <c r="A12" s="25">
        <v>2012</v>
      </c>
      <c r="B12" s="7">
        <v>221</v>
      </c>
      <c r="C12" s="7">
        <v>17</v>
      </c>
      <c r="D12" s="7">
        <v>9</v>
      </c>
      <c r="E12" s="7">
        <v>11</v>
      </c>
      <c r="F12" s="7">
        <v>258</v>
      </c>
      <c r="G12" s="7">
        <v>19</v>
      </c>
      <c r="H12" s="7">
        <v>55</v>
      </c>
      <c r="I12" s="7">
        <v>115</v>
      </c>
      <c r="J12" s="7">
        <v>217</v>
      </c>
      <c r="K12" s="7">
        <v>241</v>
      </c>
      <c r="L12" s="7">
        <v>382</v>
      </c>
      <c r="M12" s="7">
        <v>623</v>
      </c>
      <c r="N12" s="7">
        <v>1126</v>
      </c>
      <c r="O12" s="7">
        <v>1950</v>
      </c>
      <c r="P12" s="7">
        <v>3595</v>
      </c>
      <c r="Q12" s="7">
        <v>6538</v>
      </c>
      <c r="R12" s="7">
        <v>7473</v>
      </c>
      <c r="S12" s="7">
        <v>7565</v>
      </c>
      <c r="T12" s="7">
        <v>8041</v>
      </c>
      <c r="U12" s="7">
        <v>8267</v>
      </c>
      <c r="V12" s="7">
        <v>8280</v>
      </c>
      <c r="W12" s="20">
        <v>8759</v>
      </c>
      <c r="X12" s="20">
        <v>63504</v>
      </c>
    </row>
    <row r="13" spans="1:24" ht="11.25" customHeight="1" x14ac:dyDescent="0.2">
      <c r="A13" s="25">
        <v>2013</v>
      </c>
      <c r="B13" s="7">
        <v>269</v>
      </c>
      <c r="C13" s="7">
        <v>16</v>
      </c>
      <c r="D13" s="7">
        <v>9</v>
      </c>
      <c r="E13" s="7">
        <v>13</v>
      </c>
      <c r="F13" s="7">
        <v>307</v>
      </c>
      <c r="G13" s="7">
        <v>22</v>
      </c>
      <c r="H13" s="7">
        <v>35</v>
      </c>
      <c r="I13" s="7">
        <v>111</v>
      </c>
      <c r="J13" s="7">
        <v>169</v>
      </c>
      <c r="K13" s="7">
        <v>220</v>
      </c>
      <c r="L13" s="7">
        <v>292</v>
      </c>
      <c r="M13" s="7">
        <v>655</v>
      </c>
      <c r="N13" s="7">
        <v>968</v>
      </c>
      <c r="O13" s="7">
        <v>1830</v>
      </c>
      <c r="P13" s="7">
        <v>3229</v>
      </c>
      <c r="Q13" s="7">
        <v>6061</v>
      </c>
      <c r="R13" s="7">
        <v>7340</v>
      </c>
      <c r="S13" s="7">
        <v>7449</v>
      </c>
      <c r="T13" s="7">
        <v>7822</v>
      </c>
      <c r="U13" s="7">
        <v>8172</v>
      </c>
      <c r="V13" s="7">
        <v>8253</v>
      </c>
      <c r="W13" s="20">
        <v>8959</v>
      </c>
      <c r="X13" s="20">
        <v>61894</v>
      </c>
    </row>
    <row r="14" spans="1:24" ht="11.25" customHeight="1" x14ac:dyDescent="0.2">
      <c r="A14" s="25">
        <v>2014</v>
      </c>
      <c r="B14" s="7">
        <v>236</v>
      </c>
      <c r="C14" s="7">
        <v>20</v>
      </c>
      <c r="D14" s="7">
        <v>10</v>
      </c>
      <c r="E14" s="7">
        <v>18</v>
      </c>
      <c r="F14" s="7">
        <v>284</v>
      </c>
      <c r="G14" s="7">
        <v>28</v>
      </c>
      <c r="H14" s="7">
        <v>42</v>
      </c>
      <c r="I14" s="7">
        <v>99</v>
      </c>
      <c r="J14" s="7">
        <v>205</v>
      </c>
      <c r="K14" s="7">
        <v>201</v>
      </c>
      <c r="L14" s="7">
        <v>310</v>
      </c>
      <c r="M14" s="7">
        <v>604</v>
      </c>
      <c r="N14" s="7">
        <v>1006</v>
      </c>
      <c r="O14" s="7">
        <v>1717</v>
      </c>
      <c r="P14" s="7">
        <v>3103</v>
      </c>
      <c r="Q14" s="7">
        <v>5809</v>
      </c>
      <c r="R14" s="7">
        <v>7654</v>
      </c>
      <c r="S14" s="7">
        <v>7595</v>
      </c>
      <c r="T14" s="7">
        <v>8296</v>
      </c>
      <c r="U14" s="7">
        <v>7823</v>
      </c>
      <c r="V14" s="7">
        <v>8254</v>
      </c>
      <c r="W14" s="20">
        <v>8962</v>
      </c>
      <c r="X14" s="20">
        <v>61992</v>
      </c>
    </row>
    <row r="15" spans="1:24" ht="11.25" customHeight="1" x14ac:dyDescent="0.2">
      <c r="A15" s="25">
        <v>2015</v>
      </c>
      <c r="B15" s="7">
        <v>214</v>
      </c>
      <c r="C15" s="7">
        <v>19</v>
      </c>
      <c r="D15" s="7">
        <v>8</v>
      </c>
      <c r="E15" s="7">
        <v>22</v>
      </c>
      <c r="F15" s="7">
        <v>263</v>
      </c>
      <c r="G15" s="7">
        <v>37</v>
      </c>
      <c r="H15" s="7">
        <v>30</v>
      </c>
      <c r="I15" s="7">
        <v>114</v>
      </c>
      <c r="J15" s="7">
        <v>186</v>
      </c>
      <c r="K15" s="7">
        <v>247</v>
      </c>
      <c r="L15" s="7">
        <v>316</v>
      </c>
      <c r="M15" s="7">
        <v>614</v>
      </c>
      <c r="N15" s="7">
        <v>949</v>
      </c>
      <c r="O15" s="7">
        <v>1768</v>
      </c>
      <c r="P15" s="7">
        <v>2909</v>
      </c>
      <c r="Q15" s="7">
        <v>5426</v>
      </c>
      <c r="R15" s="7">
        <v>7981</v>
      </c>
      <c r="S15" s="7">
        <v>7972</v>
      </c>
      <c r="T15" s="7">
        <v>8383</v>
      </c>
      <c r="U15" s="7">
        <v>8335</v>
      </c>
      <c r="V15" s="7">
        <v>8346</v>
      </c>
      <c r="W15" s="20">
        <v>9669</v>
      </c>
      <c r="X15" s="20">
        <v>63545</v>
      </c>
    </row>
    <row r="16" spans="1:24" ht="11.25" customHeight="1" x14ac:dyDescent="0.2">
      <c r="A16" s="25">
        <v>2016</v>
      </c>
      <c r="B16" s="7">
        <v>203</v>
      </c>
      <c r="C16" s="7">
        <v>18</v>
      </c>
      <c r="D16" s="7">
        <v>14</v>
      </c>
      <c r="E16" s="7">
        <v>13</v>
      </c>
      <c r="F16" s="7">
        <v>248</v>
      </c>
      <c r="G16" s="7">
        <v>22</v>
      </c>
      <c r="H16" s="7">
        <v>40</v>
      </c>
      <c r="I16" s="7">
        <v>110</v>
      </c>
      <c r="J16" s="7">
        <v>167</v>
      </c>
      <c r="K16" s="7">
        <v>216</v>
      </c>
      <c r="L16" s="7">
        <v>272</v>
      </c>
      <c r="M16" s="7">
        <v>536</v>
      </c>
      <c r="N16" s="7">
        <v>935</v>
      </c>
      <c r="O16" s="7">
        <v>1751</v>
      </c>
      <c r="P16" s="7">
        <v>2816</v>
      </c>
      <c r="Q16" s="7">
        <v>5049</v>
      </c>
      <c r="R16" s="7">
        <v>8048</v>
      </c>
      <c r="S16" s="7">
        <v>8547</v>
      </c>
      <c r="T16" s="7">
        <v>8343</v>
      </c>
      <c r="U16" s="7">
        <v>8120</v>
      </c>
      <c r="V16" s="7">
        <v>7943</v>
      </c>
      <c r="W16" s="20">
        <v>9495</v>
      </c>
      <c r="X16" s="20">
        <v>62658</v>
      </c>
    </row>
    <row r="17" spans="1:24" ht="11.25" customHeight="1" x14ac:dyDescent="0.2">
      <c r="A17" s="25">
        <v>2017</v>
      </c>
      <c r="B17" s="7">
        <v>189</v>
      </c>
      <c r="C17" s="7">
        <v>15</v>
      </c>
      <c r="D17" s="7">
        <v>14</v>
      </c>
      <c r="E17" s="7">
        <v>6</v>
      </c>
      <c r="F17" s="7">
        <v>224</v>
      </c>
      <c r="G17" s="7">
        <v>27</v>
      </c>
      <c r="H17" s="7">
        <v>43</v>
      </c>
      <c r="I17" s="7">
        <v>95</v>
      </c>
      <c r="J17" s="7">
        <v>162</v>
      </c>
      <c r="K17" s="7">
        <v>234</v>
      </c>
      <c r="L17" s="7">
        <v>325</v>
      </c>
      <c r="M17" s="7">
        <v>512</v>
      </c>
      <c r="N17" s="7">
        <v>896</v>
      </c>
      <c r="O17" s="7">
        <v>1749</v>
      </c>
      <c r="P17" s="7">
        <v>2758</v>
      </c>
      <c r="Q17" s="7">
        <v>4691</v>
      </c>
      <c r="R17" s="7">
        <v>8269</v>
      </c>
      <c r="S17" s="7">
        <v>8835</v>
      </c>
      <c r="T17" s="7">
        <v>8583</v>
      </c>
      <c r="U17" s="7">
        <v>8666</v>
      </c>
      <c r="V17" s="7">
        <v>7999</v>
      </c>
      <c r="W17" s="20">
        <v>9957</v>
      </c>
      <c r="X17" s="20">
        <v>64025</v>
      </c>
    </row>
    <row r="18" spans="1:24" ht="11.25" customHeight="1" x14ac:dyDescent="0.2">
      <c r="A18" s="25">
        <v>2018</v>
      </c>
      <c r="B18" s="7">
        <v>159</v>
      </c>
      <c r="C18" s="7">
        <v>14</v>
      </c>
      <c r="D18" s="7">
        <v>15</v>
      </c>
      <c r="E18" s="7">
        <v>14</v>
      </c>
      <c r="F18" s="7">
        <v>202</v>
      </c>
      <c r="G18" s="7">
        <v>15</v>
      </c>
      <c r="H18" s="7">
        <v>25</v>
      </c>
      <c r="I18" s="7">
        <v>91</v>
      </c>
      <c r="J18" s="7">
        <v>161</v>
      </c>
      <c r="K18" s="7">
        <v>222</v>
      </c>
      <c r="L18" s="7">
        <v>320</v>
      </c>
      <c r="M18" s="7">
        <v>493</v>
      </c>
      <c r="N18" s="7">
        <v>1040</v>
      </c>
      <c r="O18" s="7">
        <v>1638</v>
      </c>
      <c r="P18" s="7">
        <v>2819</v>
      </c>
      <c r="Q18" s="7">
        <v>4542</v>
      </c>
      <c r="R18" s="7">
        <v>8211</v>
      </c>
      <c r="S18" s="7">
        <v>9009</v>
      </c>
      <c r="T18" s="7">
        <v>8788</v>
      </c>
      <c r="U18" s="7">
        <v>8659</v>
      </c>
      <c r="V18" s="7">
        <v>7848</v>
      </c>
      <c r="W18" s="20">
        <v>9933</v>
      </c>
      <c r="X18" s="20">
        <v>64016</v>
      </c>
    </row>
    <row r="19" spans="1:24" ht="11.25" customHeight="1" x14ac:dyDescent="0.2">
      <c r="A19" s="25">
        <v>2019</v>
      </c>
      <c r="B19" s="7">
        <v>192</v>
      </c>
      <c r="C19" s="7">
        <v>8</v>
      </c>
      <c r="D19" s="7">
        <v>13</v>
      </c>
      <c r="E19" s="7">
        <v>20</v>
      </c>
      <c r="F19" s="7">
        <v>233</v>
      </c>
      <c r="G19" s="7">
        <v>35</v>
      </c>
      <c r="H19" s="7">
        <v>38</v>
      </c>
      <c r="I19" s="7">
        <v>80</v>
      </c>
      <c r="J19" s="7">
        <v>158</v>
      </c>
      <c r="K19" s="7">
        <v>228</v>
      </c>
      <c r="L19" s="7">
        <v>270</v>
      </c>
      <c r="M19" s="7">
        <v>471</v>
      </c>
      <c r="N19" s="7">
        <v>975</v>
      </c>
      <c r="O19" s="7">
        <v>1600</v>
      </c>
      <c r="P19" s="7">
        <v>2737</v>
      </c>
      <c r="Q19" s="7">
        <v>4295</v>
      </c>
      <c r="R19" s="7">
        <v>7515</v>
      </c>
      <c r="S19" s="7">
        <v>9229</v>
      </c>
      <c r="T19" s="7">
        <v>8557</v>
      </c>
      <c r="U19" s="7">
        <v>8905</v>
      </c>
      <c r="V19" s="7">
        <v>7487</v>
      </c>
      <c r="W19" s="20">
        <v>10030</v>
      </c>
      <c r="X19" s="20">
        <v>62843</v>
      </c>
    </row>
    <row r="20" spans="1:24" ht="11.25" customHeight="1" x14ac:dyDescent="0.2">
      <c r="A20" s="25">
        <v>2020</v>
      </c>
      <c r="B20" s="7">
        <v>195</v>
      </c>
      <c r="C20" s="7">
        <v>7</v>
      </c>
      <c r="D20" s="7">
        <v>6</v>
      </c>
      <c r="E20" s="7">
        <v>8</v>
      </c>
      <c r="F20" s="7">
        <v>216</v>
      </c>
      <c r="G20" s="7">
        <v>27</v>
      </c>
      <c r="H20" s="7">
        <v>24</v>
      </c>
      <c r="I20" s="7">
        <v>91</v>
      </c>
      <c r="J20" s="7">
        <v>162</v>
      </c>
      <c r="K20" s="7">
        <v>249</v>
      </c>
      <c r="L20" s="7">
        <v>301</v>
      </c>
      <c r="M20" s="7">
        <v>490</v>
      </c>
      <c r="N20" s="7">
        <v>959</v>
      </c>
      <c r="O20" s="7">
        <v>1726</v>
      </c>
      <c r="P20" s="7">
        <v>2949</v>
      </c>
      <c r="Q20" s="7">
        <v>4364</v>
      </c>
      <c r="R20" s="7">
        <v>7538</v>
      </c>
      <c r="S20" s="7">
        <v>10335</v>
      </c>
      <c r="T20" s="7">
        <v>9717</v>
      </c>
      <c r="U20" s="7">
        <v>9999</v>
      </c>
      <c r="V20" s="7">
        <v>8606</v>
      </c>
      <c r="W20" s="20">
        <v>10908</v>
      </c>
      <c r="X20" s="20">
        <v>68661</v>
      </c>
    </row>
    <row r="21" spans="1:24" ht="11.25" customHeight="1" x14ac:dyDescent="0.2">
      <c r="A21" s="25">
        <v>2021</v>
      </c>
      <c r="B21" s="7">
        <v>185</v>
      </c>
      <c r="C21" s="7">
        <v>7</v>
      </c>
      <c r="D21" s="7">
        <v>5</v>
      </c>
      <c r="E21" s="7">
        <v>16</v>
      </c>
      <c r="F21" s="7">
        <v>213</v>
      </c>
      <c r="G21" s="7">
        <v>29</v>
      </c>
      <c r="H21" s="7">
        <v>16</v>
      </c>
      <c r="I21" s="7">
        <v>107</v>
      </c>
      <c r="J21" s="7">
        <v>177</v>
      </c>
      <c r="K21" s="7">
        <v>257</v>
      </c>
      <c r="L21" s="7">
        <v>368</v>
      </c>
      <c r="M21" s="7">
        <v>597</v>
      </c>
      <c r="N21" s="7">
        <v>1234</v>
      </c>
      <c r="O21" s="7">
        <v>2145</v>
      </c>
      <c r="P21" s="7">
        <v>3537</v>
      </c>
      <c r="Q21" s="7">
        <v>5004</v>
      </c>
      <c r="R21" s="7">
        <v>8214</v>
      </c>
      <c r="S21" s="7">
        <v>12069</v>
      </c>
      <c r="T21" s="7">
        <v>11664</v>
      </c>
      <c r="U21" s="7">
        <v>10910</v>
      </c>
      <c r="V21" s="7">
        <v>9399</v>
      </c>
      <c r="W21" s="20">
        <v>11159</v>
      </c>
      <c r="X21" s="20">
        <v>77099</v>
      </c>
    </row>
    <row r="22" spans="1:24" ht="11.25" customHeight="1" x14ac:dyDescent="0.2">
      <c r="A22" s="162" t="s">
        <v>125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spans="1:24" ht="11.25" customHeight="1" x14ac:dyDescent="0.2">
      <c r="A23" s="100">
        <v>1949</v>
      </c>
      <c r="B23" s="46">
        <v>99.185675990086494</v>
      </c>
      <c r="C23" s="46">
        <v>9.147363917060817</v>
      </c>
      <c r="D23" s="46">
        <v>3.9228999283316361</v>
      </c>
      <c r="E23" s="46">
        <v>2.3204745829373015</v>
      </c>
      <c r="F23" s="46">
        <v>27.480021960592936</v>
      </c>
      <c r="G23" s="46">
        <v>1.4404172314098567</v>
      </c>
      <c r="H23" s="46">
        <v>1.1712262441235819</v>
      </c>
      <c r="I23" s="46">
        <v>2.1184689153439153</v>
      </c>
      <c r="J23" s="46">
        <v>3.4378369950758119</v>
      </c>
      <c r="K23" s="46">
        <v>3.5585360247691415</v>
      </c>
      <c r="L23" s="46">
        <v>3.6887890181769638</v>
      </c>
      <c r="M23" s="46">
        <v>4.55</v>
      </c>
      <c r="N23" s="46">
        <v>6.0550968052882199</v>
      </c>
      <c r="O23" s="46">
        <v>8.26</v>
      </c>
      <c r="P23" s="46">
        <v>11.85</v>
      </c>
      <c r="Q23" s="46">
        <v>16.850000000000001</v>
      </c>
      <c r="R23" s="46">
        <v>25.85</v>
      </c>
      <c r="S23" s="46">
        <v>38.130000000000003</v>
      </c>
      <c r="T23" s="46">
        <v>59.94</v>
      </c>
      <c r="U23" s="46">
        <v>95.7</v>
      </c>
      <c r="V23" s="46">
        <v>145.22999999999999</v>
      </c>
      <c r="W23" s="46">
        <v>246.22</v>
      </c>
      <c r="X23" s="46">
        <v>12.265969484957463</v>
      </c>
    </row>
    <row r="24" spans="1:24" ht="11.25" customHeight="1" x14ac:dyDescent="0.2">
      <c r="A24" s="100">
        <v>1960</v>
      </c>
      <c r="B24" s="46">
        <v>52.620467620203726</v>
      </c>
      <c r="C24" s="46">
        <v>3.9548772395487726</v>
      </c>
      <c r="D24" s="46">
        <v>1.4602618312953157</v>
      </c>
      <c r="E24" s="46">
        <v>0.84505805658596544</v>
      </c>
      <c r="F24" s="46">
        <v>11.113984833253628</v>
      </c>
      <c r="G24" s="46">
        <v>0.56164534533770782</v>
      </c>
      <c r="H24" s="46">
        <v>0.58952168021017304</v>
      </c>
      <c r="I24" s="46">
        <v>1.2011167999915153</v>
      </c>
      <c r="J24" s="46">
        <v>1.511223009046307</v>
      </c>
      <c r="K24" s="46">
        <v>1.6761036728656804</v>
      </c>
      <c r="L24" s="46">
        <v>1.8948275297992301</v>
      </c>
      <c r="M24" s="46">
        <v>2.5240141522110751</v>
      </c>
      <c r="N24" s="46">
        <v>3.1574280173591363</v>
      </c>
      <c r="O24" s="46">
        <v>5.3744496091727205</v>
      </c>
      <c r="P24" s="46">
        <v>8.8579250158918779</v>
      </c>
      <c r="Q24" s="46">
        <v>15.586000937339916</v>
      </c>
      <c r="R24" s="46">
        <v>24.135965640581453</v>
      </c>
      <c r="S24" s="46">
        <v>38.420519032508658</v>
      </c>
      <c r="T24" s="46">
        <v>62.693370924335902</v>
      </c>
      <c r="U24" s="46">
        <v>101.52666335297877</v>
      </c>
      <c r="V24" s="46">
        <v>161.71858347796962</v>
      </c>
      <c r="W24" s="46">
        <v>272.26300670284076</v>
      </c>
      <c r="X24" s="46">
        <v>10.727968234898631</v>
      </c>
    </row>
    <row r="25" spans="1:24" ht="11.25" customHeight="1" x14ac:dyDescent="0.2">
      <c r="A25" s="100">
        <v>1970</v>
      </c>
      <c r="B25" s="46">
        <v>40.157721460837607</v>
      </c>
      <c r="C25" s="46">
        <v>2.0713582932007664</v>
      </c>
      <c r="D25" s="46">
        <v>1.0079575596816976</v>
      </c>
      <c r="E25" s="46">
        <v>0.7104332192773879</v>
      </c>
      <c r="F25" s="46">
        <v>9.4791504981932153</v>
      </c>
      <c r="G25" s="46">
        <v>0.46268295633240597</v>
      </c>
      <c r="H25" s="46">
        <v>0.46009079451317253</v>
      </c>
      <c r="I25" s="46">
        <v>1.1350164145694834</v>
      </c>
      <c r="J25" s="46">
        <v>1.4496117905051662</v>
      </c>
      <c r="K25" s="46">
        <v>1.7184123704109353</v>
      </c>
      <c r="L25" s="46">
        <v>1.9940724979101756</v>
      </c>
      <c r="M25" s="46">
        <v>2.9123143907200437</v>
      </c>
      <c r="N25" s="46">
        <v>4.2568306469431647</v>
      </c>
      <c r="O25" s="46">
        <v>6.222911105370418</v>
      </c>
      <c r="P25" s="46">
        <v>9.2910389628783339</v>
      </c>
      <c r="Q25" s="46">
        <v>15.229853323561597</v>
      </c>
      <c r="R25" s="46">
        <v>26.106921526170389</v>
      </c>
      <c r="S25" s="46">
        <v>43.450226617028989</v>
      </c>
      <c r="T25" s="46">
        <v>66.170918504935003</v>
      </c>
      <c r="U25" s="46">
        <v>103.00762231372893</v>
      </c>
      <c r="V25" s="46">
        <v>161.00645161290322</v>
      </c>
      <c r="W25" s="46">
        <v>270.61185920151195</v>
      </c>
      <c r="X25" s="46">
        <v>12.480143412401844</v>
      </c>
    </row>
    <row r="26" spans="1:24" ht="11.25" customHeight="1" x14ac:dyDescent="0.2">
      <c r="A26" s="100">
        <v>1980</v>
      </c>
      <c r="B26" s="46">
        <v>25.855613216842936</v>
      </c>
      <c r="C26" s="46">
        <v>1.1822589505361962</v>
      </c>
      <c r="D26" s="46">
        <v>0.70311734567438755</v>
      </c>
      <c r="E26" s="46">
        <v>0.48091730924063697</v>
      </c>
      <c r="F26" s="46">
        <v>5.108018344628805</v>
      </c>
      <c r="G26" s="46">
        <v>0.41429184286327142</v>
      </c>
      <c r="H26" s="46">
        <v>0.41696815099152573</v>
      </c>
      <c r="I26" s="46">
        <v>1.0013531799729365</v>
      </c>
      <c r="J26" s="46">
        <v>1.570068023820175</v>
      </c>
      <c r="K26" s="46">
        <v>1.7778827450247165</v>
      </c>
      <c r="L26" s="46">
        <v>2.2437346399587113</v>
      </c>
      <c r="M26" s="46">
        <v>3.9116187124441875</v>
      </c>
      <c r="N26" s="46">
        <v>6.173954086562067</v>
      </c>
      <c r="O26" s="46">
        <v>9.1729631886996437</v>
      </c>
      <c r="P26" s="46">
        <v>14.181512431589075</v>
      </c>
      <c r="Q26" s="46">
        <v>20.899450421859278</v>
      </c>
      <c r="R26" s="46">
        <v>29.975928675070662</v>
      </c>
      <c r="S26" s="46">
        <v>45.260440646677473</v>
      </c>
      <c r="T26" s="46">
        <v>71.170632821635962</v>
      </c>
      <c r="U26" s="46">
        <v>113.5355887126923</v>
      </c>
      <c r="V26" s="46">
        <v>164.9828691908987</v>
      </c>
      <c r="W26" s="46">
        <v>275.22656309496614</v>
      </c>
      <c r="X26" s="46">
        <v>14.788561102243042</v>
      </c>
    </row>
    <row r="27" spans="1:24" ht="11.25" customHeight="1" x14ac:dyDescent="0.2">
      <c r="A27" s="100">
        <v>1990</v>
      </c>
      <c r="B27" s="46">
        <v>16.428927370125827</v>
      </c>
      <c r="C27" s="46">
        <v>0.73877402931881686</v>
      </c>
      <c r="D27" s="46">
        <v>0.5095132050045198</v>
      </c>
      <c r="E27" s="46">
        <v>0.49433935076765267</v>
      </c>
      <c r="F27" s="46">
        <v>3.7937947405939498</v>
      </c>
      <c r="G27" s="46">
        <v>0.31062865427332359</v>
      </c>
      <c r="H27" s="46">
        <v>0.32994145294218002</v>
      </c>
      <c r="I27" s="46">
        <v>1.0134108409119125</v>
      </c>
      <c r="J27" s="46">
        <v>1.5500358861954673</v>
      </c>
      <c r="K27" s="46">
        <v>2.029808283556509</v>
      </c>
      <c r="L27" s="46">
        <v>3.225854335479438</v>
      </c>
      <c r="M27" s="46">
        <v>4.8973278577127486</v>
      </c>
      <c r="N27" s="46">
        <v>7.0972052894940303</v>
      </c>
      <c r="O27" s="46">
        <v>11.500936658299842</v>
      </c>
      <c r="P27" s="46">
        <v>16.710415166189843</v>
      </c>
      <c r="Q27" s="46">
        <v>24.551113160321432</v>
      </c>
      <c r="R27" s="46">
        <v>34.103903100845891</v>
      </c>
      <c r="S27" s="46">
        <v>46.22531040700116</v>
      </c>
      <c r="T27" s="46">
        <v>63.222043669209199</v>
      </c>
      <c r="U27" s="46">
        <v>100.39120950586251</v>
      </c>
      <c r="V27" s="46">
        <v>152.3619850593596</v>
      </c>
      <c r="W27" s="46">
        <v>252.35162080802937</v>
      </c>
      <c r="X27" s="46">
        <v>15.44165147445843</v>
      </c>
    </row>
    <row r="28" spans="1:24" ht="11.25" customHeight="1" x14ac:dyDescent="0.2">
      <c r="A28" s="100">
        <v>2000</v>
      </c>
      <c r="B28" s="46">
        <v>9.7926037976195222</v>
      </c>
      <c r="C28" s="46">
        <v>0.60068561012742128</v>
      </c>
      <c r="D28" s="46">
        <v>0.40215454296392927</v>
      </c>
      <c r="E28" s="46">
        <v>0.42093867453582939</v>
      </c>
      <c r="F28" s="46">
        <v>2.3107348915743842</v>
      </c>
      <c r="G28" s="46">
        <v>0.18575246635881984</v>
      </c>
      <c r="H28" s="46">
        <v>0.24043152775500964</v>
      </c>
      <c r="I28" s="46">
        <v>0.56240761058201283</v>
      </c>
      <c r="J28" s="46">
        <v>0.94336163918518423</v>
      </c>
      <c r="K28" s="46">
        <v>1.204410359649347</v>
      </c>
      <c r="L28" s="46">
        <v>2.0159775645483258</v>
      </c>
      <c r="M28" s="46">
        <v>3.5987002557189189</v>
      </c>
      <c r="N28" s="46">
        <v>7.1422484172640051</v>
      </c>
      <c r="O28" s="46">
        <v>10.978827087595755</v>
      </c>
      <c r="P28" s="46">
        <v>15.316719201407057</v>
      </c>
      <c r="Q28" s="46">
        <v>21.307432067964662</v>
      </c>
      <c r="R28" s="46">
        <v>30.73752505449767</v>
      </c>
      <c r="S28" s="46">
        <v>41.974354336798655</v>
      </c>
      <c r="T28" s="46">
        <v>58.969285538908139</v>
      </c>
      <c r="U28" s="46">
        <v>85.863072906881698</v>
      </c>
      <c r="V28" s="46">
        <v>124.76025700449121</v>
      </c>
      <c r="W28" s="46">
        <v>211.0534323704631</v>
      </c>
      <c r="X28" s="46">
        <v>14.506691864637078</v>
      </c>
    </row>
    <row r="29" spans="1:24" ht="11.25" customHeight="1" x14ac:dyDescent="0.2">
      <c r="A29" s="25">
        <v>2010</v>
      </c>
      <c r="B29" s="46">
        <v>5.5748827762051905</v>
      </c>
      <c r="C29" s="46">
        <v>0.34092390377924175</v>
      </c>
      <c r="D29" s="46">
        <v>0.1981061056301755</v>
      </c>
      <c r="E29" s="46">
        <v>0.12781625921137368</v>
      </c>
      <c r="F29" s="46">
        <v>1.1960042221357103</v>
      </c>
      <c r="G29" s="46">
        <v>0.1211118063825922</v>
      </c>
      <c r="H29" s="46">
        <v>0.16811979512843572</v>
      </c>
      <c r="I29" s="46">
        <v>0.43926361061575581</v>
      </c>
      <c r="J29" s="46">
        <v>0.5818314052592104</v>
      </c>
      <c r="K29" s="46">
        <v>0.77868498511295881</v>
      </c>
      <c r="L29" s="46">
        <v>1.0614631591621921</v>
      </c>
      <c r="M29" s="46">
        <v>1.8833232744816077</v>
      </c>
      <c r="N29" s="46">
        <v>3.7863667655923683</v>
      </c>
      <c r="O29" s="46">
        <v>7.6980880587829272</v>
      </c>
      <c r="P29" s="46">
        <v>13.402772808995264</v>
      </c>
      <c r="Q29" s="46">
        <v>19.681567773797294</v>
      </c>
      <c r="R29" s="46">
        <v>26.669549995619082</v>
      </c>
      <c r="S29" s="46">
        <v>35.450736084844443</v>
      </c>
      <c r="T29" s="46">
        <v>51.559849002382997</v>
      </c>
      <c r="U29" s="46">
        <v>74.123671399935986</v>
      </c>
      <c r="V29" s="46">
        <v>113.02365152288581</v>
      </c>
      <c r="W29" s="46">
        <v>179.98111630834683</v>
      </c>
      <c r="X29" s="46">
        <v>13.711896502200183</v>
      </c>
    </row>
    <row r="30" spans="1:24" ht="11.25" customHeight="1" x14ac:dyDescent="0.2">
      <c r="A30" s="25">
        <v>2011</v>
      </c>
      <c r="B30" s="46">
        <v>5.2875082617316584</v>
      </c>
      <c r="C30" s="46">
        <v>0.37805198214754526</v>
      </c>
      <c r="D30" s="46">
        <v>5.9853359269789019E-2</v>
      </c>
      <c r="E30" s="46">
        <v>0.11835953681967924</v>
      </c>
      <c r="F30" s="46">
        <v>1.1170304175975254</v>
      </c>
      <c r="G30" s="46">
        <v>0.11260083807195194</v>
      </c>
      <c r="H30" s="46">
        <v>0.14762974460054185</v>
      </c>
      <c r="I30" s="46">
        <v>0.45236877507650602</v>
      </c>
      <c r="J30" s="46">
        <v>0.65621904897072802</v>
      </c>
      <c r="K30" s="46">
        <v>0.69979613377094696</v>
      </c>
      <c r="L30" s="46">
        <v>0.96178771382818151</v>
      </c>
      <c r="M30" s="46">
        <v>1.5346572700423433</v>
      </c>
      <c r="N30" s="46">
        <v>3.2432356474878272</v>
      </c>
      <c r="O30" s="46">
        <v>6.8624011933426194</v>
      </c>
      <c r="P30" s="46">
        <v>12.88302234997002</v>
      </c>
      <c r="Q30" s="46">
        <v>19.338822126410424</v>
      </c>
      <c r="R30" s="46">
        <v>26.761167075263767</v>
      </c>
      <c r="S30" s="46">
        <v>34.734491615892743</v>
      </c>
      <c r="T30" s="46">
        <v>49.439229511995038</v>
      </c>
      <c r="U30" s="46">
        <v>74.089013233552464</v>
      </c>
      <c r="V30" s="46">
        <v>109.214925950892</v>
      </c>
      <c r="W30" s="46">
        <v>174.4232009486758</v>
      </c>
      <c r="X30" s="23">
        <v>13.483648835828772</v>
      </c>
    </row>
    <row r="31" spans="1:24" ht="11.25" customHeight="1" x14ac:dyDescent="0.2">
      <c r="A31" s="25">
        <v>2012</v>
      </c>
      <c r="B31" s="46">
        <v>4.7349702189655911</v>
      </c>
      <c r="C31" s="46">
        <v>0.37299105918490483</v>
      </c>
      <c r="D31" s="46">
        <v>0.18828057990418609</v>
      </c>
      <c r="E31" s="46">
        <v>0.10927224683607176</v>
      </c>
      <c r="F31" s="46">
        <v>1.0768553319990901</v>
      </c>
      <c r="G31" s="46">
        <v>7.6450599835430025E-2</v>
      </c>
      <c r="H31" s="46">
        <v>0.22088486476826166</v>
      </c>
      <c r="I31" s="46">
        <v>0.38817844731996537</v>
      </c>
      <c r="J31" s="46">
        <v>0.67280875953597907</v>
      </c>
      <c r="K31" s="46">
        <v>0.77128885247580514</v>
      </c>
      <c r="L31" s="46">
        <v>1.0239282928542135</v>
      </c>
      <c r="M31" s="46">
        <v>1.4738236616119798</v>
      </c>
      <c r="N31" s="46">
        <v>3.1053117101414904</v>
      </c>
      <c r="O31" s="46">
        <v>6.392426122403486</v>
      </c>
      <c r="P31" s="46">
        <v>11.754589030794079</v>
      </c>
      <c r="Q31" s="46">
        <v>18.017595954446183</v>
      </c>
      <c r="R31" s="46">
        <v>25.281853934960036</v>
      </c>
      <c r="S31" s="46">
        <v>33.761695537788327</v>
      </c>
      <c r="T31" s="46">
        <v>48.038952116378411</v>
      </c>
      <c r="U31" s="46">
        <v>72.123710440794781</v>
      </c>
      <c r="V31" s="46">
        <v>111.97587379723981</v>
      </c>
      <c r="W31" s="46">
        <v>198.1741461814315</v>
      </c>
      <c r="X31" s="23">
        <v>13.453355124277339</v>
      </c>
    </row>
    <row r="32" spans="1:24" ht="11.25" customHeight="1" x14ac:dyDescent="0.2">
      <c r="A32" s="25">
        <v>2013</v>
      </c>
      <c r="B32" s="46">
        <v>5.9028768295626604</v>
      </c>
      <c r="C32" s="46">
        <v>0.34741824814348371</v>
      </c>
      <c r="D32" s="46">
        <v>0.19730351857941467</v>
      </c>
      <c r="E32" s="46">
        <v>0.13240244231582057</v>
      </c>
      <c r="F32" s="46">
        <v>1.3019287204627572</v>
      </c>
      <c r="G32" s="46">
        <v>8.7803320561941248E-2</v>
      </c>
      <c r="H32" s="46">
        <v>0.14165452485025096</v>
      </c>
      <c r="I32" s="46">
        <v>0.38914188954680745</v>
      </c>
      <c r="J32" s="46">
        <v>0.52320442587601912</v>
      </c>
      <c r="K32" s="46">
        <v>0.70523218166780999</v>
      </c>
      <c r="L32" s="46">
        <v>0.8273794597382137</v>
      </c>
      <c r="M32" s="46">
        <v>1.5189673804653838</v>
      </c>
      <c r="N32" s="46">
        <v>2.6538361365848306</v>
      </c>
      <c r="O32" s="46">
        <v>5.763008101277781</v>
      </c>
      <c r="P32" s="46">
        <v>10.898253714316573</v>
      </c>
      <c r="Q32" s="46">
        <v>17.093944778182021</v>
      </c>
      <c r="R32" s="46">
        <v>24.372952663674837</v>
      </c>
      <c r="S32" s="46">
        <v>32.473930178216442</v>
      </c>
      <c r="T32" s="46">
        <v>45.10632163194694</v>
      </c>
      <c r="U32" s="46">
        <v>71.470113650774209</v>
      </c>
      <c r="V32" s="46">
        <v>109.97914487317017</v>
      </c>
      <c r="W32" s="46">
        <v>197.33697507681802</v>
      </c>
      <c r="X32" s="23">
        <v>13.141891834505673</v>
      </c>
    </row>
    <row r="33" spans="1:24" ht="11.25" customHeight="1" x14ac:dyDescent="0.2">
      <c r="A33" s="25">
        <v>2014</v>
      </c>
      <c r="B33" s="46">
        <v>5.0348814882768327</v>
      </c>
      <c r="C33" s="46">
        <v>0.43039908755393441</v>
      </c>
      <c r="D33" s="46">
        <v>0.21683742613975171</v>
      </c>
      <c r="E33" s="46">
        <v>0.19218141925978122</v>
      </c>
      <c r="F33" s="46">
        <v>1.2188971984677948</v>
      </c>
      <c r="G33" s="46">
        <v>0.11073233621501055</v>
      </c>
      <c r="H33" s="46">
        <v>0.17030214438783475</v>
      </c>
      <c r="I33" s="46">
        <v>0.36140421966805569</v>
      </c>
      <c r="J33" s="46">
        <v>0.63731098288897736</v>
      </c>
      <c r="K33" s="46">
        <v>0.63993072192781519</v>
      </c>
      <c r="L33" s="46">
        <v>0.92804090564817665</v>
      </c>
      <c r="M33" s="46">
        <v>1.4103861866216463</v>
      </c>
      <c r="N33" s="46">
        <v>2.7012295158999313</v>
      </c>
      <c r="O33" s="46">
        <v>5.1944358727680866</v>
      </c>
      <c r="P33" s="46">
        <v>10.668472823414943</v>
      </c>
      <c r="Q33" s="46">
        <v>17.241021105336731</v>
      </c>
      <c r="R33" s="46">
        <v>24.518299030992232</v>
      </c>
      <c r="S33" s="46">
        <v>32.356531056092464</v>
      </c>
      <c r="T33" s="46">
        <v>46.165960394992752</v>
      </c>
      <c r="U33" s="46">
        <v>67.910049350457697</v>
      </c>
      <c r="V33" s="46">
        <v>109.21167535526212</v>
      </c>
      <c r="W33" s="46">
        <v>190.71331290432414</v>
      </c>
      <c r="X33" s="23">
        <v>13.190951967035387</v>
      </c>
    </row>
    <row r="34" spans="1:24" ht="11.25" customHeight="1" x14ac:dyDescent="0.2">
      <c r="A34" s="25">
        <v>2015</v>
      </c>
      <c r="B34" s="46">
        <v>4.5406322936558459</v>
      </c>
      <c r="C34" s="46">
        <v>0.40482379511654659</v>
      </c>
      <c r="D34" s="46">
        <v>0.17162041853929572</v>
      </c>
      <c r="E34" s="46">
        <v>0.23887468308387216</v>
      </c>
      <c r="F34" s="46">
        <v>1.1286851247454557</v>
      </c>
      <c r="G34" s="46">
        <v>0.14696361260391719</v>
      </c>
      <c r="H34" s="46">
        <v>0.12133320930383049</v>
      </c>
      <c r="I34" s="46">
        <v>0.43170616714981153</v>
      </c>
      <c r="J34" s="46">
        <v>0.58416718487949193</v>
      </c>
      <c r="K34" s="46">
        <v>0.78046745893066483</v>
      </c>
      <c r="L34" s="46">
        <v>0.98351063498683478</v>
      </c>
      <c r="M34" s="46">
        <v>1.4892520389291453</v>
      </c>
      <c r="N34" s="46">
        <v>2.4371452785125456</v>
      </c>
      <c r="O34" s="46">
        <v>5.1553982238953289</v>
      </c>
      <c r="P34" s="46">
        <v>10.097801844957607</v>
      </c>
      <c r="Q34" s="46">
        <v>17.141322718728777</v>
      </c>
      <c r="R34" s="46">
        <v>24.700681040579248</v>
      </c>
      <c r="S34" s="46">
        <v>32.85126478605676</v>
      </c>
      <c r="T34" s="46">
        <v>45.77897432816912</v>
      </c>
      <c r="U34" s="46">
        <v>70.786163789076767</v>
      </c>
      <c r="V34" s="46">
        <v>111.00249376558604</v>
      </c>
      <c r="W34" s="46">
        <v>198.16367101838378</v>
      </c>
      <c r="X34" s="23">
        <v>13.542835063421899</v>
      </c>
    </row>
    <row r="35" spans="1:24" ht="11.25" customHeight="1" x14ac:dyDescent="0.2">
      <c r="A35" s="25">
        <v>2016</v>
      </c>
      <c r="B35" s="46">
        <v>4.2471284808670005</v>
      </c>
      <c r="C35" s="46">
        <v>0.37862454118067751</v>
      </c>
      <c r="D35" s="46">
        <v>0.29754630564381579</v>
      </c>
      <c r="E35" s="46">
        <v>0.13966180357104488</v>
      </c>
      <c r="F35" s="46">
        <v>1.0526918987293414</v>
      </c>
      <c r="G35" s="46">
        <v>8.9255648462571446E-2</v>
      </c>
      <c r="H35" s="46">
        <v>0.16079690948339972</v>
      </c>
      <c r="I35" s="46">
        <v>0.42836725872214149</v>
      </c>
      <c r="J35" s="46">
        <v>0.53650223033936173</v>
      </c>
      <c r="K35" s="46">
        <v>0.67744196658893852</v>
      </c>
      <c r="L35" s="46">
        <v>0.86550470538633484</v>
      </c>
      <c r="M35" s="46">
        <v>1.368668471981237</v>
      </c>
      <c r="N35" s="46">
        <v>2.2986273384230929</v>
      </c>
      <c r="O35" s="46">
        <v>4.9660727326871674</v>
      </c>
      <c r="P35" s="46">
        <v>9.7735018707093424</v>
      </c>
      <c r="Q35" s="46">
        <v>16.84454245498614</v>
      </c>
      <c r="R35" s="46">
        <v>24.465426776996175</v>
      </c>
      <c r="S35" s="46">
        <v>33.85433170669878</v>
      </c>
      <c r="T35" s="46">
        <v>45.541387366536384</v>
      </c>
      <c r="U35" s="46">
        <v>66.693771278146698</v>
      </c>
      <c r="V35" s="46">
        <v>106.86704517934504</v>
      </c>
      <c r="W35" s="46">
        <v>188.54249404289121</v>
      </c>
      <c r="X35" s="23">
        <v>13.383013965469186</v>
      </c>
    </row>
    <row r="36" spans="1:24" ht="11.25" customHeight="1" x14ac:dyDescent="0.2">
      <c r="A36" s="25">
        <v>2017</v>
      </c>
      <c r="B36" s="46">
        <v>4.0152963671128106</v>
      </c>
      <c r="C36" s="46">
        <v>0.31203195207189216</v>
      </c>
      <c r="D36" s="46">
        <v>0.29400338103888196</v>
      </c>
      <c r="E36" s="46">
        <v>6.3867496234478877E-2</v>
      </c>
      <c r="F36" s="46">
        <v>0.9406982164529798</v>
      </c>
      <c r="G36" s="46">
        <v>0.11166345461914491</v>
      </c>
      <c r="H36" s="46">
        <v>0.17182473876645821</v>
      </c>
      <c r="I36" s="46">
        <v>0.37605592545384009</v>
      </c>
      <c r="J36" s="46">
        <v>0.53615487594799305</v>
      </c>
      <c r="K36" s="46">
        <v>0.72729081064952672</v>
      </c>
      <c r="L36" s="46">
        <v>1.0453000895741769</v>
      </c>
      <c r="M36" s="46">
        <v>1.3767604450270579</v>
      </c>
      <c r="N36" s="46">
        <v>2.1317827151916879</v>
      </c>
      <c r="O36" s="46">
        <v>4.8834764544676545</v>
      </c>
      <c r="P36" s="46">
        <v>9.3408565951595541</v>
      </c>
      <c r="Q36" s="46">
        <v>16.346286194165724</v>
      </c>
      <c r="R36" s="46">
        <v>25.142183012835616</v>
      </c>
      <c r="S36" s="46">
        <v>34.335014136232473</v>
      </c>
      <c r="T36" s="46">
        <v>46.354253865554838</v>
      </c>
      <c r="U36" s="46">
        <v>68.445058742225299</v>
      </c>
      <c r="V36" s="46">
        <v>108.60385863440729</v>
      </c>
      <c r="W36" s="46">
        <v>192.85299244625219</v>
      </c>
      <c r="X36" s="23">
        <v>13.699739581912405</v>
      </c>
    </row>
    <row r="37" spans="1:24" ht="11.25" customHeight="1" x14ac:dyDescent="0.2">
      <c r="A37" s="25">
        <v>2018</v>
      </c>
      <c r="B37" s="46">
        <v>3.4472292082213163</v>
      </c>
      <c r="C37" s="46">
        <v>0.28810437609968415</v>
      </c>
      <c r="D37" s="46">
        <v>0.31121946159033143</v>
      </c>
      <c r="E37" s="46">
        <v>0.14740798846006034</v>
      </c>
      <c r="F37" s="46">
        <v>0.84264097028856277</v>
      </c>
      <c r="G37" s="46">
        <v>6.2982736431944006E-2</v>
      </c>
      <c r="H37" s="46">
        <v>9.9171127714561699E-2</v>
      </c>
      <c r="I37" s="46">
        <v>0.3625079174119325</v>
      </c>
      <c r="J37" s="46">
        <v>0.54831189751676013</v>
      </c>
      <c r="K37" s="46">
        <v>0.68450701619691601</v>
      </c>
      <c r="L37" s="46">
        <v>1.0230064561298069</v>
      </c>
      <c r="M37" s="46">
        <v>1.3918807895041458</v>
      </c>
      <c r="N37" s="46">
        <v>2.4182897111073904</v>
      </c>
      <c r="O37" s="46">
        <v>4.5336787564766832</v>
      </c>
      <c r="P37" s="46">
        <v>9.1480085476603445</v>
      </c>
      <c r="Q37" s="46">
        <v>16.291891000003588</v>
      </c>
      <c r="R37" s="46">
        <v>25.580754150914299</v>
      </c>
      <c r="S37" s="46">
        <v>34.435901405301273</v>
      </c>
      <c r="T37" s="46">
        <v>46.417413396504955</v>
      </c>
      <c r="U37" s="46">
        <v>66.083094205995479</v>
      </c>
      <c r="V37" s="46">
        <v>106.52044084912318</v>
      </c>
      <c r="W37" s="46">
        <v>188.01461263273455</v>
      </c>
      <c r="X37" s="46">
        <v>13.69703714061084</v>
      </c>
    </row>
    <row r="38" spans="1:24" ht="11.25" customHeight="1" x14ac:dyDescent="0.2">
      <c r="A38" s="25">
        <v>2019</v>
      </c>
      <c r="B38" s="46">
        <v>4.1717364853120111</v>
      </c>
      <c r="C38" s="46">
        <v>0.16662848097311031</v>
      </c>
      <c r="D38" s="46">
        <v>0.26671590652633304</v>
      </c>
      <c r="E38" s="46">
        <v>0.20802779251307973</v>
      </c>
      <c r="F38" s="46">
        <v>0.96857936842805392</v>
      </c>
      <c r="G38" s="46">
        <v>0.14888706915804362</v>
      </c>
      <c r="H38" s="46">
        <v>0.14944978880385107</v>
      </c>
      <c r="I38" s="46">
        <v>0.31915615113639534</v>
      </c>
      <c r="J38" s="46">
        <v>0.55552918549928187</v>
      </c>
      <c r="K38" s="46">
        <v>0.69987920944345783</v>
      </c>
      <c r="L38" s="46">
        <v>0.8494506099527297</v>
      </c>
      <c r="M38" s="46">
        <v>1.3911225118178958</v>
      </c>
      <c r="N38" s="46">
        <v>2.2702955691980269</v>
      </c>
      <c r="O38" s="46">
        <v>4.3187624586174831</v>
      </c>
      <c r="P38" s="46">
        <v>8.5004223812363353</v>
      </c>
      <c r="Q38" s="46">
        <v>15.636547654153787</v>
      </c>
      <c r="R38" s="46">
        <v>24.615172969493891</v>
      </c>
      <c r="S38" s="46">
        <v>34.050701564731014</v>
      </c>
      <c r="T38" s="46">
        <v>44.196640704088587</v>
      </c>
      <c r="U38" s="46">
        <v>65.531908630637005</v>
      </c>
      <c r="V38" s="46">
        <v>100.18868177012941</v>
      </c>
      <c r="W38" s="46">
        <v>185.85087459235103</v>
      </c>
      <c r="X38" s="46">
        <v>13.432855122436958</v>
      </c>
    </row>
    <row r="39" spans="1:24" ht="11.25" customHeight="1" x14ac:dyDescent="0.2">
      <c r="A39" s="25">
        <v>2020</v>
      </c>
      <c r="B39" s="46">
        <v>4.1050038944908742</v>
      </c>
      <c r="C39" s="46">
        <v>0.14649408268544581</v>
      </c>
      <c r="D39" s="46">
        <v>0.12457049132677954</v>
      </c>
      <c r="E39" s="46">
        <v>8.224360555966774E-2</v>
      </c>
      <c r="F39" s="46">
        <v>0.89601831859673575</v>
      </c>
      <c r="G39" s="46">
        <v>0.11495941294059792</v>
      </c>
      <c r="H39" s="46">
        <v>9.4947600792812475E-2</v>
      </c>
      <c r="I39" s="46">
        <v>0.36275863993414537</v>
      </c>
      <c r="J39" s="46">
        <v>0.59030371490516886</v>
      </c>
      <c r="K39" s="46">
        <v>0.76939833976816074</v>
      </c>
      <c r="L39" s="46">
        <v>0.93737786449128557</v>
      </c>
      <c r="M39" s="46">
        <v>1.4977884694741539</v>
      </c>
      <c r="N39" s="46">
        <v>2.3115340487278129</v>
      </c>
      <c r="O39" s="46">
        <v>4.4525216983042499</v>
      </c>
      <c r="P39" s="46">
        <v>8.8119811867638003</v>
      </c>
      <c r="Q39" s="46">
        <v>16.002170780270834</v>
      </c>
      <c r="R39" s="46">
        <v>26.231037044641134</v>
      </c>
      <c r="S39" s="46">
        <v>36.886277127117566</v>
      </c>
      <c r="T39" s="46">
        <v>48.677121452348572</v>
      </c>
      <c r="U39" s="46">
        <v>72.323143188829292</v>
      </c>
      <c r="V39" s="46">
        <v>112.37847754976789</v>
      </c>
      <c r="W39" s="46">
        <v>200.11924964454434</v>
      </c>
      <c r="X39" s="46">
        <v>14.695357225104937</v>
      </c>
    </row>
    <row r="40" spans="1:24" ht="11.25" customHeight="1" x14ac:dyDescent="0.2">
      <c r="A40" s="25">
        <v>2021</v>
      </c>
      <c r="B40" s="46">
        <v>3.8556928784310456</v>
      </c>
      <c r="C40" s="46">
        <v>0.1457938474996355</v>
      </c>
      <c r="D40" s="46">
        <v>0.10435036679153926</v>
      </c>
      <c r="E40" s="46">
        <v>0.16457265111112254</v>
      </c>
      <c r="F40" s="46">
        <v>0.88282470748660224</v>
      </c>
      <c r="G40" s="46">
        <v>0.12220431296945945</v>
      </c>
      <c r="H40" s="46">
        <v>6.4698615651808233E-2</v>
      </c>
      <c r="I40" s="46">
        <v>0.4244061289004708</v>
      </c>
      <c r="J40" s="46">
        <v>0.66369068264523856</v>
      </c>
      <c r="K40" s="46">
        <v>0.8113782380148068</v>
      </c>
      <c r="L40" s="46">
        <v>1.1381191035456431</v>
      </c>
      <c r="M40" s="46">
        <v>1.8624123387157154</v>
      </c>
      <c r="N40" s="46">
        <v>3.1250395694840138</v>
      </c>
      <c r="O40" s="46">
        <v>5.2956490503012592</v>
      </c>
      <c r="P40" s="46">
        <v>10.267143110099653</v>
      </c>
      <c r="Q40" s="46">
        <v>18.323025715949161</v>
      </c>
      <c r="R40" s="46">
        <v>30.190815214494826</v>
      </c>
      <c r="S40" s="46">
        <v>42.526277215372744</v>
      </c>
      <c r="T40" s="46">
        <v>56.656563301468871</v>
      </c>
      <c r="U40" s="46">
        <v>79.624865436896741</v>
      </c>
      <c r="V40" s="46">
        <v>119.65322334249925</v>
      </c>
      <c r="W40" s="46">
        <v>205.96921259551848</v>
      </c>
      <c r="X40" s="46">
        <v>16.564989044083532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r:id="rId1"/>
      <headerFooter alignWithMargins="0"/>
    </customSheetView>
    <customSheetView guid="{5C8BCE4F-98AD-4B33-BF62-5E40FD01FC56}" topLeftCell="G1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r:id="rId2"/>
      <headerFooter alignWithMargins="0"/>
    </customSheetView>
    <customSheetView guid="{93AA3BF1-B70A-48EF-92C1-913FAAF7349E}" topLeftCell="B1">
      <pageMargins left="0.78740157480314965" right="0.78740157480314965" top="0.98425196850393704" bottom="1.0629921259842521" header="0.51181102362204722" footer="0.51181102362204722"/>
      <printOptions horizontalCentered="1"/>
      <pageSetup paperSize="9" orientation="portrait" r:id="rId3"/>
      <headerFooter alignWithMargins="0"/>
    </customSheetView>
  </customSheetViews>
  <mergeCells count="4">
    <mergeCell ref="A2:A3"/>
    <mergeCell ref="X2:X3"/>
    <mergeCell ref="B3:W3"/>
    <mergeCell ref="A22:X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13" width="6.44140625" style="3" customWidth="1"/>
    <col min="14" max="23" width="7" style="3" customWidth="1"/>
    <col min="24" max="24" width="7.88671875" style="3" customWidth="1"/>
    <col min="25" max="16384" width="9.109375" style="3"/>
  </cols>
  <sheetData>
    <row r="1" spans="1:24" s="66" customFormat="1" ht="20.100000000000001" customHeight="1" thickBot="1" x14ac:dyDescent="0.25">
      <c r="A1" s="21" t="s">
        <v>126</v>
      </c>
    </row>
    <row r="2" spans="1:24" ht="15" customHeight="1" x14ac:dyDescent="0.2">
      <c r="A2" s="149" t="s">
        <v>88</v>
      </c>
      <c r="B2" s="99">
        <v>0</v>
      </c>
      <c r="C2" s="99">
        <v>1</v>
      </c>
      <c r="D2" s="99">
        <v>2</v>
      </c>
      <c r="E2" s="99" t="s">
        <v>1</v>
      </c>
      <c r="F2" s="99" t="s">
        <v>2</v>
      </c>
      <c r="G2" s="99" t="s">
        <v>3</v>
      </c>
      <c r="H2" s="99" t="s">
        <v>4</v>
      </c>
      <c r="I2" s="99" t="s">
        <v>5</v>
      </c>
      <c r="J2" s="99" t="s">
        <v>6</v>
      </c>
      <c r="K2" s="99" t="s">
        <v>7</v>
      </c>
      <c r="L2" s="99" t="s">
        <v>8</v>
      </c>
      <c r="M2" s="99" t="s">
        <v>9</v>
      </c>
      <c r="N2" s="99" t="s">
        <v>10</v>
      </c>
      <c r="O2" s="99" t="s">
        <v>11</v>
      </c>
      <c r="P2" s="99" t="s">
        <v>12</v>
      </c>
      <c r="Q2" s="99" t="s">
        <v>13</v>
      </c>
      <c r="R2" s="99" t="s">
        <v>14</v>
      </c>
      <c r="S2" s="99" t="s">
        <v>15</v>
      </c>
      <c r="T2" s="99" t="s">
        <v>16</v>
      </c>
      <c r="U2" s="99" t="s">
        <v>17</v>
      </c>
      <c r="V2" s="99" t="s">
        <v>18</v>
      </c>
      <c r="W2" s="99" t="s">
        <v>19</v>
      </c>
      <c r="X2" s="167" t="s">
        <v>112</v>
      </c>
    </row>
    <row r="3" spans="1:24" ht="15" customHeight="1" x14ac:dyDescent="0.2">
      <c r="A3" s="155"/>
      <c r="B3" s="169" t="s">
        <v>124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50"/>
      <c r="X3" s="168"/>
    </row>
    <row r="4" spans="1:24" ht="11.25" customHeight="1" x14ac:dyDescent="0.2">
      <c r="A4" s="100">
        <v>1949</v>
      </c>
      <c r="B4" s="103">
        <v>7522</v>
      </c>
      <c r="C4" s="103">
        <v>649</v>
      </c>
      <c r="D4" s="103">
        <v>277</v>
      </c>
      <c r="E4" s="103">
        <v>336</v>
      </c>
      <c r="F4" s="103">
        <v>8784</v>
      </c>
      <c r="G4" s="103">
        <v>470</v>
      </c>
      <c r="H4" s="103">
        <v>361</v>
      </c>
      <c r="I4" s="103">
        <v>753</v>
      </c>
      <c r="J4" s="103">
        <v>1097</v>
      </c>
      <c r="K4" s="103">
        <v>1144</v>
      </c>
      <c r="L4" s="103">
        <v>711</v>
      </c>
      <c r="M4" s="103">
        <v>1306</v>
      </c>
      <c r="N4" s="103">
        <v>1378</v>
      </c>
      <c r="O4" s="103">
        <v>1829</v>
      </c>
      <c r="P4" s="103">
        <v>2334</v>
      </c>
      <c r="Q4" s="103">
        <v>2711</v>
      </c>
      <c r="R4" s="103">
        <v>4075</v>
      </c>
      <c r="S4" s="103">
        <v>5185</v>
      </c>
      <c r="T4" s="103">
        <v>5922</v>
      </c>
      <c r="U4" s="103">
        <v>5716</v>
      </c>
      <c r="V4" s="103">
        <v>4304</v>
      </c>
      <c r="W4" s="103">
        <v>3093</v>
      </c>
      <c r="X4" s="103">
        <v>51173</v>
      </c>
    </row>
    <row r="5" spans="1:24" ht="11.25" customHeight="1" x14ac:dyDescent="0.2">
      <c r="A5" s="100">
        <v>1960</v>
      </c>
      <c r="B5" s="103">
        <v>2988</v>
      </c>
      <c r="C5" s="103">
        <v>273</v>
      </c>
      <c r="D5" s="103">
        <v>100</v>
      </c>
      <c r="E5" s="103">
        <v>104</v>
      </c>
      <c r="F5" s="103">
        <v>3465</v>
      </c>
      <c r="G5" s="103">
        <v>171</v>
      </c>
      <c r="H5" s="103">
        <v>114</v>
      </c>
      <c r="I5" s="103">
        <v>217</v>
      </c>
      <c r="J5" s="103">
        <v>271</v>
      </c>
      <c r="K5" s="103">
        <v>332</v>
      </c>
      <c r="L5" s="103">
        <v>505</v>
      </c>
      <c r="M5" s="103">
        <v>720</v>
      </c>
      <c r="N5" s="103">
        <v>636</v>
      </c>
      <c r="O5" s="103">
        <v>1453</v>
      </c>
      <c r="P5" s="103">
        <v>2013</v>
      </c>
      <c r="Q5" s="103">
        <v>2741</v>
      </c>
      <c r="R5" s="103">
        <v>4185</v>
      </c>
      <c r="S5" s="103">
        <v>5610</v>
      </c>
      <c r="T5" s="103">
        <v>7500</v>
      </c>
      <c r="U5" s="103">
        <v>8700</v>
      </c>
      <c r="V5" s="103">
        <v>6720</v>
      </c>
      <c r="W5" s="103">
        <v>4505</v>
      </c>
      <c r="X5" s="103">
        <v>49858</v>
      </c>
    </row>
    <row r="6" spans="1:24" ht="11.25" customHeight="1" x14ac:dyDescent="0.2">
      <c r="A6" s="100">
        <v>1970</v>
      </c>
      <c r="B6" s="103">
        <v>2302</v>
      </c>
      <c r="C6" s="103">
        <v>132</v>
      </c>
      <c r="D6" s="103">
        <v>61</v>
      </c>
      <c r="E6" s="103">
        <v>65</v>
      </c>
      <c r="F6" s="103">
        <v>2560</v>
      </c>
      <c r="G6" s="103">
        <v>105</v>
      </c>
      <c r="H6" s="103">
        <v>104</v>
      </c>
      <c r="I6" s="103">
        <v>187</v>
      </c>
      <c r="J6" s="103">
        <v>212</v>
      </c>
      <c r="K6" s="103">
        <v>258</v>
      </c>
      <c r="L6" s="103">
        <v>311</v>
      </c>
      <c r="M6" s="103">
        <v>521</v>
      </c>
      <c r="N6" s="103">
        <v>872</v>
      </c>
      <c r="O6" s="103">
        <v>1403</v>
      </c>
      <c r="P6" s="103">
        <v>1315</v>
      </c>
      <c r="Q6" s="103">
        <v>2923</v>
      </c>
      <c r="R6" s="103">
        <v>4466</v>
      </c>
      <c r="S6" s="103">
        <v>6427</v>
      </c>
      <c r="T6" s="103">
        <v>9249</v>
      </c>
      <c r="U6" s="103">
        <v>10289</v>
      </c>
      <c r="V6" s="103">
        <v>9008</v>
      </c>
      <c r="W6" s="103">
        <v>7442</v>
      </c>
      <c r="X6" s="103">
        <v>57652</v>
      </c>
    </row>
    <row r="7" spans="1:24" ht="11.25" customHeight="1" x14ac:dyDescent="0.2">
      <c r="A7" s="100">
        <v>1980</v>
      </c>
      <c r="B7" s="103">
        <v>1475</v>
      </c>
      <c r="C7" s="103">
        <v>72</v>
      </c>
      <c r="D7" s="103">
        <v>45</v>
      </c>
      <c r="E7" s="103">
        <v>52</v>
      </c>
      <c r="F7" s="103">
        <v>1644</v>
      </c>
      <c r="G7" s="103">
        <v>90</v>
      </c>
      <c r="H7" s="103">
        <v>93</v>
      </c>
      <c r="I7" s="103">
        <v>138</v>
      </c>
      <c r="J7" s="103">
        <v>210</v>
      </c>
      <c r="K7" s="103">
        <v>310</v>
      </c>
      <c r="L7" s="103">
        <v>397</v>
      </c>
      <c r="M7" s="103">
        <v>614</v>
      </c>
      <c r="N7" s="103">
        <v>941</v>
      </c>
      <c r="O7" s="103">
        <v>1540</v>
      </c>
      <c r="P7" s="103">
        <v>2329</v>
      </c>
      <c r="Q7" s="103">
        <v>3566</v>
      </c>
      <c r="R7" s="103">
        <v>3404</v>
      </c>
      <c r="S7" s="103">
        <v>7464</v>
      </c>
      <c r="T7" s="103">
        <v>10623</v>
      </c>
      <c r="U7" s="103">
        <v>12472</v>
      </c>
      <c r="V7" s="103">
        <v>12350</v>
      </c>
      <c r="W7" s="103">
        <v>10441</v>
      </c>
      <c r="X7" s="103">
        <v>68626</v>
      </c>
    </row>
    <row r="8" spans="1:24" ht="11.25" customHeight="1" x14ac:dyDescent="0.2">
      <c r="A8" s="100">
        <v>1990</v>
      </c>
      <c r="B8" s="103">
        <v>808</v>
      </c>
      <c r="C8" s="103">
        <v>47</v>
      </c>
      <c r="D8" s="103">
        <v>24</v>
      </c>
      <c r="E8" s="103">
        <v>34</v>
      </c>
      <c r="F8" s="103">
        <v>913</v>
      </c>
      <c r="G8" s="103">
        <v>87</v>
      </c>
      <c r="H8" s="103">
        <v>84</v>
      </c>
      <c r="I8" s="103">
        <v>170</v>
      </c>
      <c r="J8" s="103">
        <v>191</v>
      </c>
      <c r="K8" s="103">
        <v>199</v>
      </c>
      <c r="L8" s="103">
        <v>471</v>
      </c>
      <c r="M8" s="103">
        <v>832</v>
      </c>
      <c r="N8" s="103">
        <v>1119</v>
      </c>
      <c r="O8" s="103">
        <v>1534</v>
      </c>
      <c r="P8" s="103">
        <v>2093</v>
      </c>
      <c r="Q8" s="103">
        <v>3112</v>
      </c>
      <c r="R8" s="103">
        <v>4745</v>
      </c>
      <c r="S8" s="103">
        <v>7172</v>
      </c>
      <c r="T8" s="103">
        <v>6403</v>
      </c>
      <c r="U8" s="103">
        <v>12837</v>
      </c>
      <c r="V8" s="103">
        <v>13326</v>
      </c>
      <c r="W8" s="103">
        <v>13436</v>
      </c>
      <c r="X8" s="103">
        <v>68724</v>
      </c>
    </row>
    <row r="9" spans="1:24" ht="11.25" customHeight="1" x14ac:dyDescent="0.2">
      <c r="A9" s="100">
        <v>2000</v>
      </c>
      <c r="B9" s="103">
        <v>408</v>
      </c>
      <c r="C9" s="103">
        <v>24</v>
      </c>
      <c r="D9" s="103">
        <v>15</v>
      </c>
      <c r="E9" s="103">
        <v>25</v>
      </c>
      <c r="F9" s="103">
        <v>472</v>
      </c>
      <c r="G9" s="103">
        <v>40</v>
      </c>
      <c r="H9" s="103">
        <v>54</v>
      </c>
      <c r="I9" s="103">
        <v>88</v>
      </c>
      <c r="J9" s="103">
        <v>139</v>
      </c>
      <c r="K9" s="103">
        <v>129</v>
      </c>
      <c r="L9" s="103">
        <v>237</v>
      </c>
      <c r="M9" s="103">
        <v>479</v>
      </c>
      <c r="N9" s="103">
        <v>1013</v>
      </c>
      <c r="O9" s="103">
        <v>1834</v>
      </c>
      <c r="P9" s="103">
        <v>2100</v>
      </c>
      <c r="Q9" s="103">
        <v>2720</v>
      </c>
      <c r="R9" s="103">
        <v>3708</v>
      </c>
      <c r="S9" s="103">
        <v>5618</v>
      </c>
      <c r="T9" s="103">
        <v>8535</v>
      </c>
      <c r="U9" s="103">
        <v>12291</v>
      </c>
      <c r="V9" s="103">
        <v>8542</v>
      </c>
      <c r="W9" s="103">
        <v>17127</v>
      </c>
      <c r="X9" s="103">
        <v>65126</v>
      </c>
    </row>
    <row r="10" spans="1:24" ht="11.25" customHeight="1" x14ac:dyDescent="0.2">
      <c r="A10" s="25">
        <v>2010</v>
      </c>
      <c r="B10" s="103">
        <v>223</v>
      </c>
      <c r="C10" s="103">
        <v>18</v>
      </c>
      <c r="D10" s="103">
        <v>7</v>
      </c>
      <c r="E10" s="103">
        <v>14</v>
      </c>
      <c r="F10" s="103">
        <v>262</v>
      </c>
      <c r="G10" s="103">
        <v>19</v>
      </c>
      <c r="H10" s="103">
        <v>25</v>
      </c>
      <c r="I10" s="103">
        <v>65</v>
      </c>
      <c r="J10" s="103">
        <v>63</v>
      </c>
      <c r="K10" s="103">
        <v>104</v>
      </c>
      <c r="L10" s="103">
        <v>179</v>
      </c>
      <c r="M10" s="103">
        <v>311</v>
      </c>
      <c r="N10" s="103">
        <v>508</v>
      </c>
      <c r="O10" s="103">
        <v>987</v>
      </c>
      <c r="P10" s="103">
        <v>1996</v>
      </c>
      <c r="Q10" s="103">
        <v>3087</v>
      </c>
      <c r="R10" s="103">
        <v>3665</v>
      </c>
      <c r="S10" s="103">
        <v>4601</v>
      </c>
      <c r="T10" s="103">
        <v>6659</v>
      </c>
      <c r="U10" s="103">
        <v>9771</v>
      </c>
      <c r="V10" s="103">
        <v>13215</v>
      </c>
      <c r="W10" s="103">
        <v>19802</v>
      </c>
      <c r="X10" s="103">
        <v>65319</v>
      </c>
    </row>
    <row r="11" spans="1:24" ht="11.25" customHeight="1" x14ac:dyDescent="0.2">
      <c r="A11" s="25">
        <v>2011</v>
      </c>
      <c r="B11" s="103">
        <v>193</v>
      </c>
      <c r="C11" s="103">
        <v>15</v>
      </c>
      <c r="D11" s="103">
        <v>18</v>
      </c>
      <c r="E11" s="103">
        <v>24</v>
      </c>
      <c r="F11" s="103">
        <v>250</v>
      </c>
      <c r="G11" s="103">
        <v>19</v>
      </c>
      <c r="H11" s="103">
        <v>23</v>
      </c>
      <c r="I11" s="103">
        <v>65</v>
      </c>
      <c r="J11" s="103">
        <v>73</v>
      </c>
      <c r="K11" s="103">
        <v>91</v>
      </c>
      <c r="L11" s="103">
        <v>166</v>
      </c>
      <c r="M11" s="103">
        <v>301</v>
      </c>
      <c r="N11" s="103">
        <v>550</v>
      </c>
      <c r="O11" s="103">
        <v>958</v>
      </c>
      <c r="P11" s="103">
        <v>1799</v>
      </c>
      <c r="Q11" s="103">
        <v>3117</v>
      </c>
      <c r="R11" s="103">
        <v>3858</v>
      </c>
      <c r="S11" s="103">
        <v>4680</v>
      </c>
      <c r="T11" s="103">
        <v>6531</v>
      </c>
      <c r="U11" s="103">
        <v>9491</v>
      </c>
      <c r="V11" s="103">
        <v>12806</v>
      </c>
      <c r="W11" s="103">
        <v>20134</v>
      </c>
      <c r="X11" s="20">
        <v>64912</v>
      </c>
    </row>
    <row r="12" spans="1:24" ht="11.25" customHeight="1" x14ac:dyDescent="0.2">
      <c r="A12" s="25">
        <v>2012</v>
      </c>
      <c r="B12" s="103">
        <v>217</v>
      </c>
      <c r="C12" s="103">
        <v>14</v>
      </c>
      <c r="D12" s="103">
        <v>5</v>
      </c>
      <c r="E12" s="103">
        <v>15</v>
      </c>
      <c r="F12" s="103">
        <v>251</v>
      </c>
      <c r="G12" s="103">
        <v>29</v>
      </c>
      <c r="H12" s="103">
        <v>23</v>
      </c>
      <c r="I12" s="103">
        <v>45</v>
      </c>
      <c r="J12" s="103">
        <v>69</v>
      </c>
      <c r="K12" s="103">
        <v>93</v>
      </c>
      <c r="L12" s="103">
        <v>151</v>
      </c>
      <c r="M12" s="103">
        <v>287</v>
      </c>
      <c r="N12" s="103">
        <v>528</v>
      </c>
      <c r="O12" s="103">
        <v>880</v>
      </c>
      <c r="P12" s="103">
        <v>1674</v>
      </c>
      <c r="Q12" s="103">
        <v>3107</v>
      </c>
      <c r="R12" s="103">
        <v>3910</v>
      </c>
      <c r="S12" s="103">
        <v>4765</v>
      </c>
      <c r="T12" s="103">
        <v>6488</v>
      </c>
      <c r="U12" s="103">
        <v>9326</v>
      </c>
      <c r="V12" s="103">
        <v>13107</v>
      </c>
      <c r="W12" s="103">
        <v>21203</v>
      </c>
      <c r="X12" s="20">
        <v>65936</v>
      </c>
    </row>
    <row r="13" spans="1:24" ht="11.25" customHeight="1" x14ac:dyDescent="0.2">
      <c r="A13" s="25">
        <v>2013</v>
      </c>
      <c r="B13" s="103">
        <v>185</v>
      </c>
      <c r="C13" s="103">
        <v>11</v>
      </c>
      <c r="D13" s="103">
        <v>9</v>
      </c>
      <c r="E13" s="103">
        <v>9</v>
      </c>
      <c r="F13" s="103">
        <v>214</v>
      </c>
      <c r="G13" s="103">
        <v>19</v>
      </c>
      <c r="H13" s="103">
        <v>28</v>
      </c>
      <c r="I13" s="103">
        <v>52</v>
      </c>
      <c r="J13" s="103">
        <v>72</v>
      </c>
      <c r="K13" s="103">
        <v>85</v>
      </c>
      <c r="L13" s="103">
        <v>147</v>
      </c>
      <c r="M13" s="103">
        <v>291</v>
      </c>
      <c r="N13" s="103">
        <v>466</v>
      </c>
      <c r="O13" s="103">
        <v>886</v>
      </c>
      <c r="P13" s="103">
        <v>1498</v>
      </c>
      <c r="Q13" s="103">
        <v>2985</v>
      </c>
      <c r="R13" s="103">
        <v>3986</v>
      </c>
      <c r="S13" s="103">
        <v>4673</v>
      </c>
      <c r="T13" s="103">
        <v>6320</v>
      </c>
      <c r="U13" s="103">
        <v>9094</v>
      </c>
      <c r="V13" s="103">
        <v>12666</v>
      </c>
      <c r="W13" s="103">
        <v>21402</v>
      </c>
      <c r="X13" s="20">
        <v>64884</v>
      </c>
    </row>
    <row r="14" spans="1:24" ht="11.25" customHeight="1" x14ac:dyDescent="0.2">
      <c r="A14" s="25">
        <v>2014</v>
      </c>
      <c r="B14" s="103">
        <v>185</v>
      </c>
      <c r="C14" s="103">
        <v>12</v>
      </c>
      <c r="D14" s="103">
        <v>7</v>
      </c>
      <c r="E14" s="103">
        <v>7</v>
      </c>
      <c r="F14" s="103">
        <v>211</v>
      </c>
      <c r="G14" s="103">
        <v>19</v>
      </c>
      <c r="H14" s="103">
        <v>18</v>
      </c>
      <c r="I14" s="103">
        <v>40</v>
      </c>
      <c r="J14" s="103">
        <v>49</v>
      </c>
      <c r="K14" s="103">
        <v>97</v>
      </c>
      <c r="L14" s="103">
        <v>136</v>
      </c>
      <c r="M14" s="103">
        <v>299</v>
      </c>
      <c r="N14" s="103">
        <v>492</v>
      </c>
      <c r="O14" s="103">
        <v>842</v>
      </c>
      <c r="P14" s="103">
        <v>1420</v>
      </c>
      <c r="Q14" s="103">
        <v>2807</v>
      </c>
      <c r="R14" s="103">
        <v>4117</v>
      </c>
      <c r="S14" s="103">
        <v>4781</v>
      </c>
      <c r="T14" s="103">
        <v>6361</v>
      </c>
      <c r="U14" s="103">
        <v>8865</v>
      </c>
      <c r="V14" s="103">
        <v>12344</v>
      </c>
      <c r="W14" s="103">
        <v>21418</v>
      </c>
      <c r="X14" s="20">
        <v>64316</v>
      </c>
    </row>
    <row r="15" spans="1:24" ht="11.25" customHeight="1" x14ac:dyDescent="0.2">
      <c r="A15" s="25">
        <v>2015</v>
      </c>
      <c r="B15" s="103">
        <v>169</v>
      </c>
      <c r="C15" s="103">
        <v>19</v>
      </c>
      <c r="D15" s="103">
        <v>13</v>
      </c>
      <c r="E15" s="103">
        <v>12</v>
      </c>
      <c r="F15" s="103">
        <v>213</v>
      </c>
      <c r="G15" s="103">
        <v>25</v>
      </c>
      <c r="H15" s="103">
        <v>20</v>
      </c>
      <c r="I15" s="103">
        <v>39</v>
      </c>
      <c r="J15" s="103">
        <v>75</v>
      </c>
      <c r="K15" s="103">
        <v>97</v>
      </c>
      <c r="L15" s="103">
        <v>116</v>
      </c>
      <c r="M15" s="103">
        <v>289</v>
      </c>
      <c r="N15" s="103">
        <v>482</v>
      </c>
      <c r="O15" s="103">
        <v>825</v>
      </c>
      <c r="P15" s="103">
        <v>1487</v>
      </c>
      <c r="Q15" s="103">
        <v>2728</v>
      </c>
      <c r="R15" s="103">
        <v>4419</v>
      </c>
      <c r="S15" s="103">
        <v>5076</v>
      </c>
      <c r="T15" s="103">
        <v>6677</v>
      </c>
      <c r="U15" s="103">
        <v>9210</v>
      </c>
      <c r="V15" s="103">
        <v>13015</v>
      </c>
      <c r="W15" s="103">
        <v>23359</v>
      </c>
      <c r="X15" s="20">
        <v>68152</v>
      </c>
    </row>
    <row r="16" spans="1:24" ht="11.25" customHeight="1" x14ac:dyDescent="0.2">
      <c r="A16" s="25">
        <v>2016</v>
      </c>
      <c r="B16" s="103">
        <v>165</v>
      </c>
      <c r="C16" s="103">
        <v>22</v>
      </c>
      <c r="D16" s="103">
        <v>7</v>
      </c>
      <c r="E16" s="103">
        <v>1</v>
      </c>
      <c r="F16" s="103">
        <v>195</v>
      </c>
      <c r="G16" s="103">
        <v>17</v>
      </c>
      <c r="H16" s="103">
        <v>22</v>
      </c>
      <c r="I16" s="103">
        <v>40</v>
      </c>
      <c r="J16" s="103">
        <v>67</v>
      </c>
      <c r="K16" s="103">
        <v>77</v>
      </c>
      <c r="L16" s="103">
        <v>133</v>
      </c>
      <c r="M16" s="103">
        <v>284</v>
      </c>
      <c r="N16" s="103">
        <v>476</v>
      </c>
      <c r="O16" s="103">
        <v>771</v>
      </c>
      <c r="P16" s="103">
        <v>1259</v>
      </c>
      <c r="Q16" s="103">
        <v>2437</v>
      </c>
      <c r="R16" s="103">
        <v>4263</v>
      </c>
      <c r="S16" s="103">
        <v>5053</v>
      </c>
      <c r="T16" s="103">
        <v>6266</v>
      </c>
      <c r="U16" s="103">
        <v>8888</v>
      </c>
      <c r="V16" s="103">
        <v>11916</v>
      </c>
      <c r="W16" s="103">
        <v>22231</v>
      </c>
      <c r="X16" s="20">
        <v>64395</v>
      </c>
    </row>
    <row r="17" spans="1:24" ht="11.25" customHeight="1" x14ac:dyDescent="0.2">
      <c r="A17" s="25">
        <v>2017</v>
      </c>
      <c r="B17" s="103">
        <v>143</v>
      </c>
      <c r="C17" s="103">
        <v>13</v>
      </c>
      <c r="D17" s="103">
        <v>2</v>
      </c>
      <c r="E17" s="103">
        <v>23</v>
      </c>
      <c r="F17" s="103">
        <v>181</v>
      </c>
      <c r="G17" s="103">
        <v>31</v>
      </c>
      <c r="H17" s="103">
        <v>26</v>
      </c>
      <c r="I17" s="103">
        <v>36</v>
      </c>
      <c r="J17" s="103">
        <v>49</v>
      </c>
      <c r="K17" s="103">
        <v>71</v>
      </c>
      <c r="L17" s="103">
        <v>148</v>
      </c>
      <c r="M17" s="103">
        <v>290</v>
      </c>
      <c r="N17" s="103">
        <v>448</v>
      </c>
      <c r="O17" s="103">
        <v>837</v>
      </c>
      <c r="P17" s="103">
        <v>1317</v>
      </c>
      <c r="Q17" s="103">
        <v>2308</v>
      </c>
      <c r="R17" s="103">
        <v>4354</v>
      </c>
      <c r="S17" s="103">
        <v>5474</v>
      </c>
      <c r="T17" s="103">
        <v>6466</v>
      </c>
      <c r="U17" s="103">
        <v>9247</v>
      </c>
      <c r="V17" s="103">
        <v>12402</v>
      </c>
      <c r="W17" s="103">
        <v>23964</v>
      </c>
      <c r="X17" s="20">
        <v>67649</v>
      </c>
    </row>
    <row r="18" spans="1:24" ht="11.25" customHeight="1" x14ac:dyDescent="0.2">
      <c r="A18" s="25">
        <v>2018</v>
      </c>
      <c r="B18" s="103">
        <v>145</v>
      </c>
      <c r="C18" s="103">
        <v>13</v>
      </c>
      <c r="D18" s="103">
        <v>5</v>
      </c>
      <c r="E18" s="103">
        <v>10</v>
      </c>
      <c r="F18" s="103">
        <v>173</v>
      </c>
      <c r="G18" s="103">
        <v>13</v>
      </c>
      <c r="H18" s="103">
        <v>13</v>
      </c>
      <c r="I18" s="103">
        <v>44</v>
      </c>
      <c r="J18" s="103">
        <v>89</v>
      </c>
      <c r="K18" s="103">
        <v>82</v>
      </c>
      <c r="L18" s="103">
        <v>129</v>
      </c>
      <c r="M18" s="103">
        <v>245</v>
      </c>
      <c r="N18" s="103">
        <v>476</v>
      </c>
      <c r="O18" s="103">
        <v>789</v>
      </c>
      <c r="P18" s="103">
        <v>1244</v>
      </c>
      <c r="Q18" s="103">
        <v>2159</v>
      </c>
      <c r="R18" s="103">
        <v>4244</v>
      </c>
      <c r="S18" s="103">
        <v>5455</v>
      </c>
      <c r="T18" s="103">
        <v>6427</v>
      </c>
      <c r="U18" s="103">
        <v>9170</v>
      </c>
      <c r="V18" s="103">
        <v>12271</v>
      </c>
      <c r="W18" s="103">
        <v>24006</v>
      </c>
      <c r="X18" s="20">
        <v>67029</v>
      </c>
    </row>
    <row r="19" spans="1:24" ht="11.25" customHeight="1" x14ac:dyDescent="0.2">
      <c r="A19" s="25">
        <v>2019</v>
      </c>
      <c r="B19" s="103">
        <v>143</v>
      </c>
      <c r="C19" s="103">
        <v>11</v>
      </c>
      <c r="D19" s="103">
        <v>8</v>
      </c>
      <c r="E19" s="103">
        <v>10</v>
      </c>
      <c r="F19" s="103">
        <v>172</v>
      </c>
      <c r="G19" s="103">
        <v>22</v>
      </c>
      <c r="H19" s="103">
        <v>24</v>
      </c>
      <c r="I19" s="103">
        <v>43</v>
      </c>
      <c r="J19" s="103">
        <v>55</v>
      </c>
      <c r="K19" s="103">
        <v>76</v>
      </c>
      <c r="L19" s="103">
        <v>139</v>
      </c>
      <c r="M19" s="103">
        <v>230</v>
      </c>
      <c r="N19" s="103">
        <v>484</v>
      </c>
      <c r="O19" s="103">
        <v>734</v>
      </c>
      <c r="P19" s="103">
        <v>1230</v>
      </c>
      <c r="Q19" s="103">
        <v>2073</v>
      </c>
      <c r="R19" s="103">
        <v>3954</v>
      </c>
      <c r="S19" s="103">
        <v>5563</v>
      </c>
      <c r="T19" s="103">
        <v>6555</v>
      </c>
      <c r="U19" s="103">
        <v>9272</v>
      </c>
      <c r="V19" s="103">
        <v>12172</v>
      </c>
      <c r="W19" s="103">
        <v>23962</v>
      </c>
      <c r="X19" s="20">
        <v>66760</v>
      </c>
    </row>
    <row r="20" spans="1:24" ht="11.25" customHeight="1" x14ac:dyDescent="0.2">
      <c r="A20" s="25">
        <v>2020</v>
      </c>
      <c r="B20" s="103">
        <v>124</v>
      </c>
      <c r="C20" s="103">
        <v>17</v>
      </c>
      <c r="D20" s="103">
        <v>7</v>
      </c>
      <c r="E20" s="103">
        <v>13</v>
      </c>
      <c r="F20" s="103">
        <v>161</v>
      </c>
      <c r="G20" s="103">
        <v>14</v>
      </c>
      <c r="H20" s="103">
        <v>13</v>
      </c>
      <c r="I20" s="103">
        <v>28</v>
      </c>
      <c r="J20" s="103">
        <v>71</v>
      </c>
      <c r="K20" s="103">
        <v>87</v>
      </c>
      <c r="L20" s="103">
        <v>141</v>
      </c>
      <c r="M20" s="103">
        <v>244</v>
      </c>
      <c r="N20" s="103">
        <v>502</v>
      </c>
      <c r="O20" s="103">
        <v>810</v>
      </c>
      <c r="P20" s="103">
        <v>1350</v>
      </c>
      <c r="Q20" s="103">
        <v>2071</v>
      </c>
      <c r="R20" s="103">
        <v>3954</v>
      </c>
      <c r="S20" s="103">
        <v>6360</v>
      </c>
      <c r="T20" s="103">
        <v>7527</v>
      </c>
      <c r="U20" s="103">
        <v>10279</v>
      </c>
      <c r="V20" s="103">
        <v>13088</v>
      </c>
      <c r="W20" s="103">
        <v>25641</v>
      </c>
      <c r="X20" s="20">
        <v>72341</v>
      </c>
    </row>
    <row r="21" spans="1:24" ht="11.25" customHeight="1" x14ac:dyDescent="0.2">
      <c r="A21" s="25">
        <v>2021</v>
      </c>
      <c r="B21" s="103">
        <v>124</v>
      </c>
      <c r="C21" s="103">
        <v>11</v>
      </c>
      <c r="D21" s="103">
        <v>6</v>
      </c>
      <c r="E21" s="103">
        <v>10</v>
      </c>
      <c r="F21" s="103">
        <v>151</v>
      </c>
      <c r="G21" s="103">
        <v>12</v>
      </c>
      <c r="H21" s="103">
        <v>22</v>
      </c>
      <c r="I21" s="103">
        <v>43</v>
      </c>
      <c r="J21" s="103">
        <v>79</v>
      </c>
      <c r="K21" s="103">
        <v>138</v>
      </c>
      <c r="L21" s="103">
        <v>201</v>
      </c>
      <c r="M21" s="103">
        <v>283</v>
      </c>
      <c r="N21" s="103">
        <v>538</v>
      </c>
      <c r="O21" s="103">
        <v>993</v>
      </c>
      <c r="P21" s="103">
        <v>1705</v>
      </c>
      <c r="Q21" s="103">
        <v>2530</v>
      </c>
      <c r="R21" s="103">
        <v>4461</v>
      </c>
      <c r="S21" s="103">
        <v>7348</v>
      </c>
      <c r="T21" s="103">
        <v>8867</v>
      </c>
      <c r="U21" s="103">
        <v>11033</v>
      </c>
      <c r="V21" s="103">
        <v>14113</v>
      </c>
      <c r="W21" s="103">
        <v>26005</v>
      </c>
      <c r="X21" s="20">
        <v>78522</v>
      </c>
    </row>
    <row r="22" spans="1:24" ht="11.25" customHeight="1" x14ac:dyDescent="0.2">
      <c r="A22" s="162" t="s">
        <v>127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spans="1:24" ht="11.25" customHeight="1" x14ac:dyDescent="0.2">
      <c r="A23" s="100">
        <v>1949</v>
      </c>
      <c r="B23" s="46">
        <v>82.169035316736398</v>
      </c>
      <c r="C23" s="46">
        <v>7.814569536423841</v>
      </c>
      <c r="D23" s="46">
        <v>3.6304538722656914</v>
      </c>
      <c r="E23" s="46">
        <v>2.280610063191904</v>
      </c>
      <c r="F23" s="46">
        <v>22.310554588979336</v>
      </c>
      <c r="G23" s="46">
        <v>1.2471044622459024</v>
      </c>
      <c r="H23" s="46">
        <v>0.99381139056512358</v>
      </c>
      <c r="I23" s="46">
        <v>1.9573795548716135</v>
      </c>
      <c r="J23" s="46">
        <v>2.748436623105909</v>
      </c>
      <c r="K23" s="46">
        <v>2.7939373513278527</v>
      </c>
      <c r="L23" s="46">
        <v>2.7977916727331396</v>
      </c>
      <c r="M23" s="46">
        <v>3.3082135393578622</v>
      </c>
      <c r="N23" s="46">
        <v>3.8850608415188388</v>
      </c>
      <c r="O23" s="46">
        <v>5.5716331068937155</v>
      </c>
      <c r="P23" s="46">
        <v>7.8489662501177007</v>
      </c>
      <c r="Q23" s="46">
        <v>11.411229390545222</v>
      </c>
      <c r="R23" s="46">
        <v>19.149706057886153</v>
      </c>
      <c r="S23" s="46">
        <v>30.81</v>
      </c>
      <c r="T23" s="46">
        <v>51.45</v>
      </c>
      <c r="U23" s="46">
        <v>85.71</v>
      </c>
      <c r="V23" s="46">
        <v>138.13</v>
      </c>
      <c r="W23" s="46">
        <v>222.29</v>
      </c>
      <c r="X23" s="46">
        <v>10.657043055303625</v>
      </c>
    </row>
    <row r="24" spans="1:24" ht="11.25" customHeight="1" x14ac:dyDescent="0.2">
      <c r="A24" s="100">
        <v>1960</v>
      </c>
      <c r="B24" s="46">
        <v>42.279229691678573</v>
      </c>
      <c r="C24" s="46">
        <v>3.8004287663223542</v>
      </c>
      <c r="D24" s="46">
        <v>1.3363088477008807</v>
      </c>
      <c r="E24" s="46">
        <v>0.59878170952178067</v>
      </c>
      <c r="F24" s="46">
        <v>8.8848432011077207</v>
      </c>
      <c r="G24" s="46">
        <v>0.37835122942023758</v>
      </c>
      <c r="H24" s="46">
        <v>0.28865436425142299</v>
      </c>
      <c r="I24" s="46">
        <v>0.58212682853548159</v>
      </c>
      <c r="J24" s="46">
        <v>0.7715631984284026</v>
      </c>
      <c r="K24" s="46">
        <v>0.91260187743097076</v>
      </c>
      <c r="L24" s="46">
        <v>1.3128374707211248</v>
      </c>
      <c r="M24" s="46">
        <v>1.8180440875691235</v>
      </c>
      <c r="N24" s="46">
        <v>2.5199296321536679</v>
      </c>
      <c r="O24" s="46">
        <v>3.9729739336816863</v>
      </c>
      <c r="P24" s="46">
        <v>5.8155995585575697</v>
      </c>
      <c r="Q24" s="46">
        <v>9.0304386071841574</v>
      </c>
      <c r="R24" s="46">
        <v>15.562248995983936</v>
      </c>
      <c r="S24" s="46">
        <v>27.243325142529695</v>
      </c>
      <c r="T24" s="46">
        <v>48.892742361323883</v>
      </c>
      <c r="U24" s="46">
        <v>86.979125009997603</v>
      </c>
      <c r="V24" s="46">
        <v>143.48856575491641</v>
      </c>
      <c r="W24" s="46">
        <v>235.18663534325242</v>
      </c>
      <c r="X24" s="46">
        <v>9.6485510724138681</v>
      </c>
    </row>
    <row r="25" spans="1:24" ht="11.25" customHeight="1" x14ac:dyDescent="0.2">
      <c r="A25" s="100">
        <v>1970</v>
      </c>
      <c r="B25" s="46">
        <v>31.339768287204063</v>
      </c>
      <c r="C25" s="46">
        <v>1.8226505757918865</v>
      </c>
      <c r="D25" s="46">
        <v>0.85803102977789658</v>
      </c>
      <c r="E25" s="46">
        <v>0.50144261182170247</v>
      </c>
      <c r="F25" s="46">
        <v>7.4201608087975286</v>
      </c>
      <c r="G25" s="46">
        <v>0.33591830466830469</v>
      </c>
      <c r="H25" s="46">
        <v>0.26847231508323932</v>
      </c>
      <c r="I25" s="46">
        <v>0.41396959205178385</v>
      </c>
      <c r="J25" s="46">
        <v>0.541108967094449</v>
      </c>
      <c r="K25" s="46">
        <v>0.70303750350837513</v>
      </c>
      <c r="L25" s="46">
        <v>0.89564961956490441</v>
      </c>
      <c r="M25" s="46">
        <v>1.4502879698473718</v>
      </c>
      <c r="N25" s="46">
        <v>2.3115503292368702</v>
      </c>
      <c r="O25" s="46">
        <v>3.6371555007116174</v>
      </c>
      <c r="P25" s="46">
        <v>5.4343109582983784</v>
      </c>
      <c r="Q25" s="46">
        <v>8.4696160131665881</v>
      </c>
      <c r="R25" s="46">
        <v>14.116427336433089</v>
      </c>
      <c r="S25" s="46">
        <v>24.610565656256224</v>
      </c>
      <c r="T25" s="46">
        <v>44.573064356006206</v>
      </c>
      <c r="U25" s="46">
        <v>79.017294872976379</v>
      </c>
      <c r="V25" s="46">
        <v>133.60822295723884</v>
      </c>
      <c r="W25" s="46">
        <v>234.76340694006308</v>
      </c>
      <c r="X25" s="46">
        <v>10.823924605766539</v>
      </c>
    </row>
    <row r="26" spans="1:24" ht="11.25" customHeight="1" x14ac:dyDescent="0.2">
      <c r="A26" s="100">
        <v>1980</v>
      </c>
      <c r="B26" s="46">
        <v>20.328564734419363</v>
      </c>
      <c r="C26" s="46">
        <v>0.91409999238250006</v>
      </c>
      <c r="D26" s="46">
        <v>0.5470492769832056</v>
      </c>
      <c r="E26" s="46">
        <v>0.29725156628709926</v>
      </c>
      <c r="F26" s="46">
        <v>4.0067998610781066</v>
      </c>
      <c r="G26" s="46">
        <v>0.23381664099013555</v>
      </c>
      <c r="H26" s="46">
        <v>0.26984953712099558</v>
      </c>
      <c r="I26" s="46">
        <v>0.44066860284103521</v>
      </c>
      <c r="J26" s="46">
        <v>0.54487216909718572</v>
      </c>
      <c r="K26" s="46">
        <v>0.69796947171591295</v>
      </c>
      <c r="L26" s="46">
        <v>1.0367551912839443</v>
      </c>
      <c r="M26" s="46">
        <v>1.7083292178551008</v>
      </c>
      <c r="N26" s="46">
        <v>2.7658777105822012</v>
      </c>
      <c r="O26" s="46">
        <v>4.3973992524421268</v>
      </c>
      <c r="P26" s="46">
        <v>6.4307882616715082</v>
      </c>
      <c r="Q26" s="46">
        <v>9.7653014139970225</v>
      </c>
      <c r="R26" s="46">
        <v>15.331883020074677</v>
      </c>
      <c r="S26" s="46">
        <v>24.940939027690991</v>
      </c>
      <c r="T26" s="46">
        <v>42.94915076069686</v>
      </c>
      <c r="U26" s="46">
        <v>74.276559885178628</v>
      </c>
      <c r="V26" s="46">
        <v>127.14787246090332</v>
      </c>
      <c r="W26" s="46">
        <v>225.14042975277894</v>
      </c>
      <c r="X26" s="46">
        <v>12.426123359504013</v>
      </c>
    </row>
    <row r="27" spans="1:24" ht="11.25" customHeight="1" x14ac:dyDescent="0.2">
      <c r="A27" s="100">
        <v>1990</v>
      </c>
      <c r="B27" s="46">
        <v>13.146120430177506</v>
      </c>
      <c r="C27" s="46">
        <v>0.79319600456279482</v>
      </c>
      <c r="D27" s="46">
        <v>0.40179865777940799</v>
      </c>
      <c r="E27" s="46">
        <v>0.2785594158296229</v>
      </c>
      <c r="F27" s="46">
        <v>3.0324656198022453</v>
      </c>
      <c r="G27" s="46">
        <v>0.27435074266058013</v>
      </c>
      <c r="H27" s="46">
        <v>0.20644015073258884</v>
      </c>
      <c r="I27" s="46">
        <v>0.44255934673507169</v>
      </c>
      <c r="J27" s="46">
        <v>0.5668073973086496</v>
      </c>
      <c r="K27" s="46">
        <v>0.65484887320522345</v>
      </c>
      <c r="L27" s="46">
        <v>1.2610586028366395</v>
      </c>
      <c r="M27" s="46">
        <v>1.940948878413826</v>
      </c>
      <c r="N27" s="46">
        <v>3.0303903169317059</v>
      </c>
      <c r="O27" s="46">
        <v>4.4490380280167585</v>
      </c>
      <c r="P27" s="46">
        <v>6.500297303264575</v>
      </c>
      <c r="Q27" s="46">
        <v>9.591483551622801</v>
      </c>
      <c r="R27" s="46">
        <v>14.596170291543087</v>
      </c>
      <c r="S27" s="46">
        <v>23.21267452280097</v>
      </c>
      <c r="T27" s="46">
        <v>37.325572121322281</v>
      </c>
      <c r="U27" s="46">
        <v>66.506280811204519</v>
      </c>
      <c r="V27" s="46">
        <v>113.80463250830034</v>
      </c>
      <c r="W27" s="46">
        <v>212.64815992495244</v>
      </c>
      <c r="X27" s="46">
        <v>12.746449306200573</v>
      </c>
    </row>
    <row r="28" spans="1:24" ht="11.25" customHeight="1" x14ac:dyDescent="0.2">
      <c r="A28" s="25">
        <v>2000</v>
      </c>
      <c r="B28" s="46">
        <v>8.6157744694330063</v>
      </c>
      <c r="C28" s="46">
        <v>0.52142551943396354</v>
      </c>
      <c r="D28" s="46">
        <v>0.31835812105036954</v>
      </c>
      <c r="E28" s="46">
        <v>0.2472654094154712</v>
      </c>
      <c r="F28" s="46">
        <v>1.9614577703752138</v>
      </c>
      <c r="G28" s="46">
        <v>0.13895835145058871</v>
      </c>
      <c r="H28" s="46">
        <v>0.17601264683462442</v>
      </c>
      <c r="I28" s="46">
        <v>0.26636346725985738</v>
      </c>
      <c r="J28" s="46">
        <v>0.34406672239092395</v>
      </c>
      <c r="K28" s="46">
        <v>0.34199561551498414</v>
      </c>
      <c r="L28" s="46">
        <v>0.69558841657181381</v>
      </c>
      <c r="M28" s="46">
        <v>1.5523880893620463</v>
      </c>
      <c r="N28" s="46">
        <v>2.7086499714683847</v>
      </c>
      <c r="O28" s="46">
        <v>4.3467295729403901</v>
      </c>
      <c r="P28" s="46">
        <v>5.8407714673004039</v>
      </c>
      <c r="Q28" s="46">
        <v>8.1789707508852807</v>
      </c>
      <c r="R28" s="46">
        <v>12.229771463866586</v>
      </c>
      <c r="S28" s="46">
        <v>19.293943691082102</v>
      </c>
      <c r="T28" s="46">
        <v>31.839492467264773</v>
      </c>
      <c r="U28" s="46">
        <v>56.093064011172061</v>
      </c>
      <c r="V28" s="46">
        <v>89.447793482425681</v>
      </c>
      <c r="W28" s="46">
        <v>186.83227965786534</v>
      </c>
      <c r="X28" s="46">
        <v>12.166561981351757</v>
      </c>
    </row>
    <row r="29" spans="1:24" ht="11.25" customHeight="1" x14ac:dyDescent="0.2">
      <c r="A29" s="25">
        <v>2010</v>
      </c>
      <c r="B29" s="46">
        <v>5.0617396041401852</v>
      </c>
      <c r="C29" s="46">
        <v>0.38004750593824227</v>
      </c>
      <c r="D29" s="46">
        <v>0.14567248662934679</v>
      </c>
      <c r="E29" s="46">
        <v>0.14480761274306994</v>
      </c>
      <c r="F29" s="46">
        <v>1.1061223025075624</v>
      </c>
      <c r="G29" s="46">
        <v>8.1070644532958411E-2</v>
      </c>
      <c r="H29" s="46">
        <v>0.10280958020792209</v>
      </c>
      <c r="I29" s="46">
        <v>0.2231062569291655</v>
      </c>
      <c r="J29" s="46">
        <v>0.19926713974161694</v>
      </c>
      <c r="K29" s="46">
        <v>0.30650031165776886</v>
      </c>
      <c r="L29" s="46">
        <v>0.43751963033257607</v>
      </c>
      <c r="M29" s="46">
        <v>0.81974774964745578</v>
      </c>
      <c r="N29" s="46">
        <v>1.490966883218845</v>
      </c>
      <c r="O29" s="46">
        <v>3.243456400650663</v>
      </c>
      <c r="P29" s="46">
        <v>5.515282388813592</v>
      </c>
      <c r="Q29" s="46">
        <v>7.7061045978259655</v>
      </c>
      <c r="R29" s="46">
        <v>10.941049684008155</v>
      </c>
      <c r="S29" s="46">
        <v>15.280155558027893</v>
      </c>
      <c r="T29" s="46">
        <v>25.882508415021885</v>
      </c>
      <c r="U29" s="46">
        <v>44.650486900970151</v>
      </c>
      <c r="V29" s="46">
        <v>82.352354660401687</v>
      </c>
      <c r="W29" s="46">
        <v>165.4039876711299</v>
      </c>
      <c r="X29" s="46">
        <v>12.442608968549644</v>
      </c>
    </row>
    <row r="30" spans="1:24" ht="11.25" customHeight="1" x14ac:dyDescent="0.2">
      <c r="A30" s="25">
        <v>2011</v>
      </c>
      <c r="B30" s="46">
        <v>4.5242504512529589</v>
      </c>
      <c r="C30" s="46">
        <v>0.33175565090458703</v>
      </c>
      <c r="D30" s="46">
        <v>0.37805595228093758</v>
      </c>
      <c r="E30" s="46">
        <v>0.24837135657330317</v>
      </c>
      <c r="F30" s="46">
        <v>1.0760787689658882</v>
      </c>
      <c r="G30" s="46">
        <v>8.0827331549459938E-2</v>
      </c>
      <c r="H30" s="46">
        <v>9.6459920902864857E-2</v>
      </c>
      <c r="I30" s="46">
        <v>0.23017608470479917</v>
      </c>
      <c r="J30" s="46">
        <v>0.23304702601666763</v>
      </c>
      <c r="K30" s="46">
        <v>0.2729298570267441</v>
      </c>
      <c r="L30" s="46">
        <v>0.420869018462459</v>
      </c>
      <c r="M30" s="46">
        <v>0.75982279215943649</v>
      </c>
      <c r="N30" s="46">
        <v>1.5736474142827099</v>
      </c>
      <c r="O30" s="46">
        <v>3.1800090952243432</v>
      </c>
      <c r="P30" s="46">
        <v>5.2738425908960984</v>
      </c>
      <c r="Q30" s="46">
        <v>7.674324988089654</v>
      </c>
      <c r="R30" s="46">
        <v>11.076832967503076</v>
      </c>
      <c r="S30" s="46">
        <v>15.704434489354206</v>
      </c>
      <c r="T30" s="46">
        <v>25.092835036989936</v>
      </c>
      <c r="U30" s="46">
        <v>43.72423006933407</v>
      </c>
      <c r="V30" s="46">
        <v>79.289208098569745</v>
      </c>
      <c r="W30" s="46">
        <v>160.72419284667978</v>
      </c>
      <c r="X30" s="23">
        <v>12.402190788767259</v>
      </c>
    </row>
    <row r="31" spans="1:24" ht="11.25" customHeight="1" x14ac:dyDescent="0.2">
      <c r="A31" s="25">
        <v>2012</v>
      </c>
      <c r="B31" s="46">
        <v>4.9776350498910427</v>
      </c>
      <c r="C31" s="46">
        <v>0.32301604697576231</v>
      </c>
      <c r="D31" s="46">
        <v>0.10976466455918511</v>
      </c>
      <c r="E31" s="46">
        <v>0.15641456115287961</v>
      </c>
      <c r="F31" s="46">
        <v>1.1028289099349067</v>
      </c>
      <c r="G31" s="46">
        <v>0.12318854431495488</v>
      </c>
      <c r="H31" s="46">
        <v>9.7681964511717595E-2</v>
      </c>
      <c r="I31" s="46">
        <v>0.15987039839703282</v>
      </c>
      <c r="J31" s="46">
        <v>0.22624582756789013</v>
      </c>
      <c r="K31" s="46">
        <v>0.30980275891016057</v>
      </c>
      <c r="L31" s="46">
        <v>0.41415306384128336</v>
      </c>
      <c r="M31" s="46">
        <v>0.69749242965533664</v>
      </c>
      <c r="N31" s="46">
        <v>1.4760622126675771</v>
      </c>
      <c r="O31" s="46">
        <v>2.8423221772187879</v>
      </c>
      <c r="P31" s="46">
        <v>5.0814427169023233</v>
      </c>
      <c r="Q31" s="46">
        <v>7.5101097631426921</v>
      </c>
      <c r="R31" s="46">
        <v>10.746644422120498</v>
      </c>
      <c r="S31" s="46">
        <v>15.781855999258104</v>
      </c>
      <c r="T31" s="46">
        <v>24.548744657867005</v>
      </c>
      <c r="U31" s="46">
        <v>43.455469326990055</v>
      </c>
      <c r="V31" s="46">
        <v>81.721596648086489</v>
      </c>
      <c r="W31" s="23">
        <v>171.88253653000427</v>
      </c>
      <c r="X31" s="23">
        <v>12.679873201267988</v>
      </c>
    </row>
    <row r="32" spans="1:24" ht="11.25" customHeight="1" x14ac:dyDescent="0.2">
      <c r="A32" s="25">
        <v>2013</v>
      </c>
      <c r="B32" s="102">
        <v>4.290551509810288</v>
      </c>
      <c r="C32" s="46">
        <v>0.25418245678898232</v>
      </c>
      <c r="D32" s="46">
        <v>0.20726104528653838</v>
      </c>
      <c r="E32" s="46">
        <v>9.6243817671434292E-2</v>
      </c>
      <c r="F32" s="46">
        <v>0.95774937846988351</v>
      </c>
      <c r="G32" s="46">
        <v>7.9987033680855954E-2</v>
      </c>
      <c r="H32" s="46">
        <v>0.11970032169461456</v>
      </c>
      <c r="I32" s="46">
        <v>0.19214141608223653</v>
      </c>
      <c r="J32" s="46">
        <v>0.23552502453385671</v>
      </c>
      <c r="K32" s="46">
        <v>0.2852253280091272</v>
      </c>
      <c r="L32" s="46">
        <v>0.42620740644095073</v>
      </c>
      <c r="M32" s="46">
        <v>0.69290416135380617</v>
      </c>
      <c r="N32" s="46">
        <v>1.2991013619656018</v>
      </c>
      <c r="O32" s="46">
        <v>2.7617937320374311</v>
      </c>
      <c r="P32" s="46">
        <v>4.7222152170075402</v>
      </c>
      <c r="Q32" s="46">
        <v>7.4002729547913981</v>
      </c>
      <c r="R32" s="46">
        <v>10.772157782654286</v>
      </c>
      <c r="S32" s="46">
        <v>15.202309788133869</v>
      </c>
      <c r="T32" s="46">
        <v>23.521311536421749</v>
      </c>
      <c r="U32" s="46">
        <v>42.351549529284931</v>
      </c>
      <c r="V32" s="46">
        <v>78.397875718384142</v>
      </c>
      <c r="W32" s="23">
        <v>168.78948240100317</v>
      </c>
      <c r="X32" s="23">
        <v>12.517629564092902</v>
      </c>
    </row>
    <row r="33" spans="1:24" ht="11.25" customHeight="1" x14ac:dyDescent="0.2">
      <c r="A33" s="25">
        <v>2014</v>
      </c>
      <c r="B33" s="102">
        <v>4.1445437641418552</v>
      </c>
      <c r="C33" s="46">
        <v>0.27438919821189706</v>
      </c>
      <c r="D33" s="46">
        <v>0.16131634134537828</v>
      </c>
      <c r="E33" s="46">
        <v>7.8466539625602502E-2</v>
      </c>
      <c r="F33" s="46">
        <v>0.95610958556501091</v>
      </c>
      <c r="G33" s="46">
        <v>7.9182338171096364E-2</v>
      </c>
      <c r="H33" s="46">
        <v>7.7126605465276957E-2</v>
      </c>
      <c r="I33" s="46">
        <v>0.15415773033573626</v>
      </c>
      <c r="J33" s="46">
        <v>0.160725033908062</v>
      </c>
      <c r="K33" s="46">
        <v>0.32592169479281291</v>
      </c>
      <c r="L33" s="46">
        <v>0.41661880145510244</v>
      </c>
      <c r="M33" s="46">
        <v>0.7162079781736217</v>
      </c>
      <c r="N33" s="46">
        <v>1.3457312011334777</v>
      </c>
      <c r="O33" s="46">
        <v>2.5345948110041148</v>
      </c>
      <c r="P33" s="46">
        <v>4.6014556153960813</v>
      </c>
      <c r="Q33" s="46">
        <v>7.332044718420228</v>
      </c>
      <c r="R33" s="46">
        <v>10.77977267431052</v>
      </c>
      <c r="S33" s="46">
        <v>15.26620058082449</v>
      </c>
      <c r="T33" s="46">
        <v>23.218379057102393</v>
      </c>
      <c r="U33" s="46">
        <v>41.03330802984577</v>
      </c>
      <c r="V33" s="46">
        <v>76.171905130681338</v>
      </c>
      <c r="W33" s="23">
        <v>164.01075128839335</v>
      </c>
      <c r="X33" s="23">
        <v>12.447736865727364</v>
      </c>
    </row>
    <row r="34" spans="1:24" ht="11.25" customHeight="1" x14ac:dyDescent="0.2">
      <c r="A34" s="25">
        <v>2015</v>
      </c>
      <c r="B34" s="102">
        <v>3.7926391382405744</v>
      </c>
      <c r="C34" s="46">
        <v>0.4266020027841394</v>
      </c>
      <c r="D34" s="46">
        <v>0.29636722178527058</v>
      </c>
      <c r="E34" s="46">
        <v>0.13766361894710274</v>
      </c>
      <c r="F34" s="46">
        <v>0.96597763285593785</v>
      </c>
      <c r="G34" s="46">
        <v>0.10440026225345878</v>
      </c>
      <c r="H34" s="46">
        <v>8.5535333577109032E-2</v>
      </c>
      <c r="I34" s="46">
        <v>0.15626471242284432</v>
      </c>
      <c r="J34" s="46">
        <v>0.24869682861804143</v>
      </c>
      <c r="K34" s="46">
        <v>0.32516945686643917</v>
      </c>
      <c r="L34" s="46">
        <v>0.37108006692237067</v>
      </c>
      <c r="M34" s="46">
        <v>0.71776811371036442</v>
      </c>
      <c r="N34" s="46">
        <v>1.2629819212784941</v>
      </c>
      <c r="O34" s="46">
        <v>2.4068090816929346</v>
      </c>
      <c r="P34" s="46">
        <v>4.9142079103214886</v>
      </c>
      <c r="Q34" s="46">
        <v>7.6035983304415691</v>
      </c>
      <c r="R34" s="46">
        <v>11.223455727162591</v>
      </c>
      <c r="S34" s="46">
        <v>15.758518401236838</v>
      </c>
      <c r="T34" s="46">
        <v>24.187121453618108</v>
      </c>
      <c r="U34" s="46">
        <v>42.037998516574426</v>
      </c>
      <c r="V34" s="46">
        <v>80.594223719409499</v>
      </c>
      <c r="W34" s="23">
        <v>174.13311764552407</v>
      </c>
      <c r="X34" s="23">
        <v>13.231139772454371</v>
      </c>
    </row>
    <row r="35" spans="1:24" ht="11.25" customHeight="1" x14ac:dyDescent="0.2">
      <c r="A35" s="25">
        <v>2016</v>
      </c>
      <c r="B35" s="102">
        <v>3.6451199575840585</v>
      </c>
      <c r="C35" s="46">
        <v>0.4878806023107799</v>
      </c>
      <c r="D35" s="46">
        <v>0.15685747257795257</v>
      </c>
      <c r="E35" s="46">
        <v>1.1414156978900931E-2</v>
      </c>
      <c r="F35" s="46">
        <v>0.87555058661889296</v>
      </c>
      <c r="G35" s="46">
        <v>7.2396340152074898E-2</v>
      </c>
      <c r="H35" s="46">
        <v>9.3501437584602873E-2</v>
      </c>
      <c r="I35" s="46">
        <v>0.16505599524638734</v>
      </c>
      <c r="J35" s="46">
        <v>0.2274864781358332</v>
      </c>
      <c r="K35" s="46">
        <v>0.25705481944402719</v>
      </c>
      <c r="L35" s="46">
        <v>0.43860010717671788</v>
      </c>
      <c r="M35" s="46">
        <v>0.74049062718773917</v>
      </c>
      <c r="N35" s="46">
        <v>1.1966443678525009</v>
      </c>
      <c r="O35" s="46">
        <v>2.1954240642396456</v>
      </c>
      <c r="P35" s="46">
        <v>4.1977720799810614</v>
      </c>
      <c r="Q35" s="46">
        <v>7.2178215329207598</v>
      </c>
      <c r="R35" s="46">
        <v>10.676571024993393</v>
      </c>
      <c r="S35" s="46">
        <v>15.070446058957566</v>
      </c>
      <c r="T35" s="46">
        <v>22.869406056049389</v>
      </c>
      <c r="U35" s="46">
        <v>39.92785313665901</v>
      </c>
      <c r="V35" s="46">
        <v>74.035644720859651</v>
      </c>
      <c r="W35" s="23">
        <v>161.71234246849369</v>
      </c>
      <c r="X35" s="23">
        <v>12.547451169283324</v>
      </c>
    </row>
    <row r="36" spans="1:24" ht="11.25" customHeight="1" x14ac:dyDescent="0.2">
      <c r="A36" s="25">
        <v>2017</v>
      </c>
      <c r="B36" s="102">
        <v>3.2129777338396206</v>
      </c>
      <c r="C36" s="46">
        <v>0.28566092048738151</v>
      </c>
      <c r="D36" s="46">
        <v>4.4258068799167952E-2</v>
      </c>
      <c r="E36" s="46">
        <v>0.25917683184494467</v>
      </c>
      <c r="F36" s="46">
        <v>0.80292246031411563</v>
      </c>
      <c r="G36" s="46">
        <v>0.13490637062696648</v>
      </c>
      <c r="H36" s="46">
        <v>0.10970417846338201</v>
      </c>
      <c r="I36" s="46">
        <v>0.15089120115683255</v>
      </c>
      <c r="J36" s="46">
        <v>0.17161699988967477</v>
      </c>
      <c r="K36" s="46">
        <v>0.23563927940844584</v>
      </c>
      <c r="L36" s="46">
        <v>0.49723747625103099</v>
      </c>
      <c r="M36" s="46">
        <v>0.79663873394875961</v>
      </c>
      <c r="N36" s="46">
        <v>1.0919651594866302</v>
      </c>
      <c r="O36" s="46">
        <v>2.3545462856821362</v>
      </c>
      <c r="P36" s="46">
        <v>4.3180540232165079</v>
      </c>
      <c r="Q36" s="46">
        <v>7.1900647510813913</v>
      </c>
      <c r="R36" s="46">
        <v>10.946615763478681</v>
      </c>
      <c r="S36" s="46">
        <v>15.963581803149847</v>
      </c>
      <c r="T36" s="46">
        <v>23.515976753151346</v>
      </c>
      <c r="U36" s="46">
        <v>40.820380613519681</v>
      </c>
      <c r="V36" s="46">
        <v>77.00474993014808</v>
      </c>
      <c r="W36" s="23">
        <v>170.84194767234621</v>
      </c>
      <c r="X36" s="23">
        <v>13.226853470790365</v>
      </c>
    </row>
    <row r="37" spans="1:24" ht="11.25" customHeight="1" x14ac:dyDescent="0.2">
      <c r="A37" s="25">
        <v>2018</v>
      </c>
      <c r="B37" s="102">
        <v>3.3193690909507132</v>
      </c>
      <c r="C37" s="102">
        <v>0.28210887232403459</v>
      </c>
      <c r="D37" s="102">
        <v>0.10955182349010199</v>
      </c>
      <c r="E37" s="102">
        <v>0.11103153850851336</v>
      </c>
      <c r="F37" s="102">
        <v>0.76124932895651642</v>
      </c>
      <c r="G37" s="102">
        <v>5.760751556510757E-2</v>
      </c>
      <c r="H37" s="102">
        <v>5.4408785763313407E-2</v>
      </c>
      <c r="I37" s="102">
        <v>0.1855224988194023</v>
      </c>
      <c r="J37" s="102">
        <v>0.32174799540153426</v>
      </c>
      <c r="K37" s="102">
        <v>0.27051591012933629</v>
      </c>
      <c r="L37" s="102">
        <v>0.43513385425714385</v>
      </c>
      <c r="M37" s="102">
        <v>0.71002350322698438</v>
      </c>
      <c r="N37" s="102">
        <v>1.1357942208117586</v>
      </c>
      <c r="O37" s="102">
        <v>2.2114840206965756</v>
      </c>
      <c r="P37" s="102">
        <v>3.9317381980692137</v>
      </c>
      <c r="Q37" s="102">
        <v>6.9774920133732579</v>
      </c>
      <c r="R37" s="102">
        <v>10.955000348474327</v>
      </c>
      <c r="S37" s="102">
        <v>15.659942412750725</v>
      </c>
      <c r="T37" s="102">
        <v>22.969773322254092</v>
      </c>
      <c r="U37" s="102">
        <v>39.806826197840358</v>
      </c>
      <c r="V37" s="102">
        <v>76.033447033419151</v>
      </c>
      <c r="W37" s="102">
        <v>168.3621406103706</v>
      </c>
      <c r="X37" s="102">
        <v>13.138170217403406</v>
      </c>
    </row>
    <row r="38" spans="1:24" ht="11.25" customHeight="1" x14ac:dyDescent="0.2">
      <c r="A38" s="25">
        <v>2019</v>
      </c>
      <c r="B38" s="102">
        <v>3.3125622553221064</v>
      </c>
      <c r="C38" s="102">
        <v>0.24151937644088264</v>
      </c>
      <c r="D38" s="102">
        <v>0.17310771627645302</v>
      </c>
      <c r="E38" s="102">
        <v>0.10974177759731352</v>
      </c>
      <c r="F38" s="102">
        <v>0.75484118711942516</v>
      </c>
      <c r="G38" s="102">
        <v>9.8835093646251232E-2</v>
      </c>
      <c r="H38" s="102">
        <v>9.951073886723609E-2</v>
      </c>
      <c r="I38" s="102">
        <v>0.1816660892783209</v>
      </c>
      <c r="J38" s="102">
        <v>0.20594700047555034</v>
      </c>
      <c r="K38" s="102">
        <v>0.24971086110819049</v>
      </c>
      <c r="L38" s="102">
        <v>0.46648521845939062</v>
      </c>
      <c r="M38" s="102">
        <v>0.70051685961337562</v>
      </c>
      <c r="N38" s="102">
        <v>1.1586930708239169</v>
      </c>
      <c r="O38" s="102">
        <v>2.0147593474265841</v>
      </c>
      <c r="P38" s="102">
        <v>3.7450674721099042</v>
      </c>
      <c r="Q38" s="102">
        <v>6.8723054048543739</v>
      </c>
      <c r="R38" s="102">
        <v>10.749662543787748</v>
      </c>
      <c r="S38" s="102">
        <v>15.475518192009925</v>
      </c>
      <c r="T38" s="102">
        <v>22.982017579227481</v>
      </c>
      <c r="U38" s="102">
        <v>39.463043829856055</v>
      </c>
      <c r="V38" s="102">
        <v>74.773244545736574</v>
      </c>
      <c r="W38" s="102">
        <v>165.90850867900491</v>
      </c>
      <c r="X38" s="102">
        <v>13.108611106720412</v>
      </c>
    </row>
    <row r="39" spans="1:24" ht="11.25" customHeight="1" x14ac:dyDescent="0.2">
      <c r="A39" s="25">
        <v>2020</v>
      </c>
      <c r="B39" s="102">
        <v>2.7656964425114308</v>
      </c>
      <c r="C39" s="102">
        <v>0.37677722492492161</v>
      </c>
      <c r="D39" s="102">
        <v>0.15326509387486997</v>
      </c>
      <c r="E39" s="102">
        <v>0.14109806858451504</v>
      </c>
      <c r="F39" s="102">
        <v>0.70612951116978462</v>
      </c>
      <c r="G39" s="102">
        <v>6.300063000630006E-2</v>
      </c>
      <c r="H39" s="102">
        <v>5.4085988400635721E-2</v>
      </c>
      <c r="I39" s="102">
        <v>0.11821753292674947</v>
      </c>
      <c r="J39" s="102">
        <v>0.27582402427251418</v>
      </c>
      <c r="K39" s="102">
        <v>0.28742657407346228</v>
      </c>
      <c r="L39" s="102">
        <v>0.4701394747108309</v>
      </c>
      <c r="M39" s="102">
        <v>0.77326040177849897</v>
      </c>
      <c r="N39" s="102">
        <v>1.2442512247323434</v>
      </c>
      <c r="O39" s="102">
        <v>2.1290688872066617</v>
      </c>
      <c r="P39" s="102">
        <v>3.9780353514741567</v>
      </c>
      <c r="Q39" s="102">
        <v>6.9897853282009654</v>
      </c>
      <c r="R39" s="102">
        <v>11.460454331364806</v>
      </c>
      <c r="S39" s="102">
        <v>17.17312999195347</v>
      </c>
      <c r="T39" s="102">
        <v>25.682670424495949</v>
      </c>
      <c r="U39" s="102">
        <v>43.473663731485942</v>
      </c>
      <c r="V39" s="102">
        <v>79.219906664810452</v>
      </c>
      <c r="W39" s="102">
        <v>176.56111744230486</v>
      </c>
      <c r="X39" s="102">
        <v>14.24636416504049</v>
      </c>
    </row>
    <row r="40" spans="1:24" ht="11.25" customHeight="1" x14ac:dyDescent="0.2">
      <c r="A40" s="25">
        <v>2021</v>
      </c>
      <c r="B40" s="102">
        <v>2.7520085223489725</v>
      </c>
      <c r="C40" s="102">
        <v>0.24300531297979744</v>
      </c>
      <c r="D40" s="102">
        <v>0.13263918824816792</v>
      </c>
      <c r="E40" s="102">
        <v>0.10851577548086053</v>
      </c>
      <c r="F40" s="102">
        <v>0.66230248802043934</v>
      </c>
      <c r="G40" s="102">
        <v>5.3500611913248758E-2</v>
      </c>
      <c r="H40" s="102">
        <v>9.3405368685850157E-2</v>
      </c>
      <c r="I40" s="102">
        <v>0.18050806724135399</v>
      </c>
      <c r="J40" s="102">
        <v>0.31531450626338342</v>
      </c>
      <c r="K40" s="102">
        <v>0.46488673438965927</v>
      </c>
      <c r="L40" s="102">
        <v>0.66580763128169618</v>
      </c>
      <c r="M40" s="102">
        <v>0.92150142865283335</v>
      </c>
      <c r="N40" s="102">
        <v>1.3969925710116253</v>
      </c>
      <c r="O40" s="102">
        <v>2.5012090436464756</v>
      </c>
      <c r="P40" s="102">
        <v>4.8982007371720284</v>
      </c>
      <c r="Q40" s="102">
        <v>8.6039642850462776</v>
      </c>
      <c r="R40" s="102">
        <v>13.735028787832137</v>
      </c>
      <c r="S40" s="102">
        <v>19.609805436463617</v>
      </c>
      <c r="T40" s="102">
        <v>29.185379990882655</v>
      </c>
      <c r="U40" s="102">
        <v>47.253773277826319</v>
      </c>
      <c r="V40" s="102">
        <v>84.593068559166596</v>
      </c>
      <c r="W40" s="102">
        <v>179.05032067943415</v>
      </c>
      <c r="X40" s="102">
        <v>15.531821274275147</v>
      </c>
    </row>
  </sheetData>
  <customSheetViews>
    <customSheetView guid="{B06E6DA8-40C0-4A6B-8E26-0EA41354D800}">
      <pageMargins left="0.78740157480314965" right="0.78740157480314965" top="0.98425196850393704" bottom="0.98425196850393704" header="0.51181102362204722" footer="0.51181102362204722"/>
      <pageSetup paperSize="9" orientation="portrait" r:id="rId1"/>
      <headerFooter alignWithMargins="0"/>
    </customSheetView>
    <customSheetView guid="{5C8BCE4F-98AD-4B33-BF62-5E40FD01FC56}">
      <pageMargins left="0.78740157480314965" right="0.78740157480314965" top="0.98425196850393704" bottom="0.98425196850393704" header="0.51181102362204722" footer="0.51181102362204722"/>
      <pageSetup paperSize="9" orientation="portrait" r:id="rId2"/>
      <headerFooter alignWithMargins="0"/>
    </customSheetView>
    <customSheetView guid="{93AA3BF1-B70A-48EF-92C1-913FAAF7349E}" topLeftCell="B1">
      <pageMargins left="0.78740157480314965" right="0.78740157480314965" top="0.98425196850393704" bottom="0.98425196850393704" header="0.51181102362204722" footer="0.51181102362204722"/>
      <pageSetup paperSize="9" orientation="portrait" r:id="rId3"/>
      <headerFooter alignWithMargins="0"/>
    </customSheetView>
  </customSheetViews>
  <mergeCells count="4">
    <mergeCell ref="A2:A3"/>
    <mergeCell ref="X2:X3"/>
    <mergeCell ref="B3:W3"/>
    <mergeCell ref="A22:X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/>
  </sheetViews>
  <sheetFormatPr defaultColWidth="9.109375" defaultRowHeight="10.199999999999999" x14ac:dyDescent="0.2"/>
  <cols>
    <col min="1" max="1" width="8.6640625" style="3" customWidth="1"/>
    <col min="2" max="13" width="6.44140625" style="3" customWidth="1"/>
    <col min="14" max="23" width="7" style="3" customWidth="1"/>
    <col min="24" max="24" width="7.88671875" style="3" customWidth="1"/>
    <col min="25" max="16384" width="9.109375" style="3"/>
  </cols>
  <sheetData>
    <row r="1" spans="1:24" s="66" customFormat="1" ht="20.100000000000001" customHeight="1" thickBot="1" x14ac:dyDescent="0.25">
      <c r="A1" s="21" t="s">
        <v>128</v>
      </c>
    </row>
    <row r="2" spans="1:24" ht="15" customHeight="1" x14ac:dyDescent="0.2">
      <c r="A2" s="149" t="s">
        <v>88</v>
      </c>
      <c r="B2" s="99">
        <v>0</v>
      </c>
      <c r="C2" s="99">
        <v>1</v>
      </c>
      <c r="D2" s="99">
        <v>2</v>
      </c>
      <c r="E2" s="99" t="s">
        <v>1</v>
      </c>
      <c r="F2" s="99" t="s">
        <v>2</v>
      </c>
      <c r="G2" s="99" t="s">
        <v>3</v>
      </c>
      <c r="H2" s="99" t="s">
        <v>4</v>
      </c>
      <c r="I2" s="99" t="s">
        <v>5</v>
      </c>
      <c r="J2" s="99" t="s">
        <v>6</v>
      </c>
      <c r="K2" s="99" t="s">
        <v>7</v>
      </c>
      <c r="L2" s="99" t="s">
        <v>8</v>
      </c>
      <c r="M2" s="99" t="s">
        <v>9</v>
      </c>
      <c r="N2" s="99" t="s">
        <v>10</v>
      </c>
      <c r="O2" s="99" t="s">
        <v>11</v>
      </c>
      <c r="P2" s="99" t="s">
        <v>12</v>
      </c>
      <c r="Q2" s="99" t="s">
        <v>13</v>
      </c>
      <c r="R2" s="99" t="s">
        <v>14</v>
      </c>
      <c r="S2" s="99" t="s">
        <v>15</v>
      </c>
      <c r="T2" s="99" t="s">
        <v>16</v>
      </c>
      <c r="U2" s="99" t="s">
        <v>17</v>
      </c>
      <c r="V2" s="99" t="s">
        <v>18</v>
      </c>
      <c r="W2" s="99" t="s">
        <v>19</v>
      </c>
      <c r="X2" s="167" t="s">
        <v>112</v>
      </c>
    </row>
    <row r="3" spans="1:24" ht="15" customHeight="1" x14ac:dyDescent="0.2">
      <c r="A3" s="155"/>
      <c r="B3" s="169" t="s">
        <v>124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50"/>
      <c r="X3" s="168"/>
    </row>
    <row r="4" spans="1:24" ht="11.25" customHeight="1" x14ac:dyDescent="0.2">
      <c r="A4" s="100">
        <v>1949</v>
      </c>
      <c r="B4" s="7">
        <v>17327</v>
      </c>
      <c r="C4" s="7">
        <v>1440</v>
      </c>
      <c r="D4" s="7">
        <v>589</v>
      </c>
      <c r="E4" s="7">
        <v>690</v>
      </c>
      <c r="F4" s="7">
        <v>20046</v>
      </c>
      <c r="G4" s="7">
        <v>1029</v>
      </c>
      <c r="H4" s="7">
        <v>794</v>
      </c>
      <c r="I4" s="7">
        <v>1573</v>
      </c>
      <c r="J4" s="7">
        <v>2420</v>
      </c>
      <c r="K4" s="7">
        <v>2460</v>
      </c>
      <c r="L4" s="7">
        <v>1540</v>
      </c>
      <c r="M4" s="7">
        <v>2925</v>
      </c>
      <c r="N4" s="7">
        <v>3363</v>
      </c>
      <c r="O4" s="7">
        <v>4373</v>
      </c>
      <c r="P4" s="7">
        <v>5325</v>
      </c>
      <c r="Q4" s="7">
        <v>5920</v>
      </c>
      <c r="R4" s="7">
        <v>8382</v>
      </c>
      <c r="S4" s="7">
        <v>10245</v>
      </c>
      <c r="T4" s="7">
        <v>11403</v>
      </c>
      <c r="U4" s="7">
        <v>10792</v>
      </c>
      <c r="V4" s="7">
        <v>7871</v>
      </c>
      <c r="W4" s="7">
        <v>5257</v>
      </c>
      <c r="X4" s="7">
        <v>105718</v>
      </c>
    </row>
    <row r="5" spans="1:24" ht="11.25" customHeight="1" x14ac:dyDescent="0.2">
      <c r="A5" s="100">
        <v>1960</v>
      </c>
      <c r="B5" s="7">
        <v>6976</v>
      </c>
      <c r="C5" s="7">
        <v>571</v>
      </c>
      <c r="D5" s="7">
        <v>215</v>
      </c>
      <c r="E5" s="7">
        <v>258</v>
      </c>
      <c r="F5" s="7">
        <v>8020</v>
      </c>
      <c r="G5" s="7">
        <v>436</v>
      </c>
      <c r="H5" s="7">
        <v>355</v>
      </c>
      <c r="I5" s="7">
        <v>670</v>
      </c>
      <c r="J5" s="7">
        <v>774</v>
      </c>
      <c r="K5" s="7">
        <v>919</v>
      </c>
      <c r="L5" s="7">
        <v>1200</v>
      </c>
      <c r="M5" s="7">
        <v>1631</v>
      </c>
      <c r="N5" s="7">
        <v>1341</v>
      </c>
      <c r="O5" s="7">
        <v>3207</v>
      </c>
      <c r="P5" s="7">
        <v>4786</v>
      </c>
      <c r="Q5" s="7">
        <v>7031</v>
      </c>
      <c r="R5" s="7">
        <v>9563</v>
      </c>
      <c r="S5" s="7">
        <v>11446</v>
      </c>
      <c r="T5" s="7">
        <v>14349</v>
      </c>
      <c r="U5" s="7">
        <v>15849</v>
      </c>
      <c r="V5" s="7">
        <v>12031</v>
      </c>
      <c r="W5" s="7">
        <v>7917</v>
      </c>
      <c r="X5" s="7">
        <v>101525</v>
      </c>
    </row>
    <row r="6" spans="1:24" ht="11.25" customHeight="1" x14ac:dyDescent="0.2">
      <c r="A6" s="100">
        <v>1970</v>
      </c>
      <c r="B6" s="7">
        <v>5449</v>
      </c>
      <c r="C6" s="7">
        <v>292</v>
      </c>
      <c r="D6" s="7">
        <v>137</v>
      </c>
      <c r="E6" s="7">
        <v>163</v>
      </c>
      <c r="F6" s="7">
        <v>6041</v>
      </c>
      <c r="G6" s="7">
        <v>258</v>
      </c>
      <c r="H6" s="7">
        <v>292</v>
      </c>
      <c r="I6" s="7">
        <v>726</v>
      </c>
      <c r="J6" s="7">
        <v>799</v>
      </c>
      <c r="K6" s="7">
        <v>895</v>
      </c>
      <c r="L6" s="7">
        <v>967</v>
      </c>
      <c r="M6" s="7">
        <v>1525</v>
      </c>
      <c r="N6" s="7">
        <v>2394</v>
      </c>
      <c r="O6" s="7">
        <v>3571</v>
      </c>
      <c r="P6" s="7">
        <v>3283</v>
      </c>
      <c r="Q6" s="7">
        <v>7474</v>
      </c>
      <c r="R6" s="7">
        <v>11459</v>
      </c>
      <c r="S6" s="7">
        <v>15659</v>
      </c>
      <c r="T6" s="7">
        <v>19064</v>
      </c>
      <c r="U6" s="7">
        <v>18519</v>
      </c>
      <c r="V6" s="7">
        <v>15247</v>
      </c>
      <c r="W6" s="7">
        <v>12024</v>
      </c>
      <c r="X6" s="7">
        <v>120197</v>
      </c>
    </row>
    <row r="7" spans="1:24" ht="11.25" customHeight="1" x14ac:dyDescent="0.2">
      <c r="A7" s="100">
        <v>1980</v>
      </c>
      <c r="B7" s="7">
        <v>3443</v>
      </c>
      <c r="C7" s="7">
        <v>171</v>
      </c>
      <c r="D7" s="7">
        <v>106</v>
      </c>
      <c r="E7" s="7">
        <v>141</v>
      </c>
      <c r="F7" s="7">
        <v>3861</v>
      </c>
      <c r="G7" s="7">
        <v>259</v>
      </c>
      <c r="H7" s="7">
        <v>246</v>
      </c>
      <c r="I7" s="7">
        <v>471</v>
      </c>
      <c r="J7" s="7">
        <v>840</v>
      </c>
      <c r="K7" s="7">
        <v>1123</v>
      </c>
      <c r="L7" s="7">
        <v>1273</v>
      </c>
      <c r="M7" s="7">
        <v>2010</v>
      </c>
      <c r="N7" s="7">
        <v>2890</v>
      </c>
      <c r="O7" s="7">
        <v>4535</v>
      </c>
      <c r="P7" s="7">
        <v>7001</v>
      </c>
      <c r="Q7" s="7">
        <v>10046</v>
      </c>
      <c r="R7" s="7">
        <v>8765</v>
      </c>
      <c r="S7" s="7">
        <v>17835</v>
      </c>
      <c r="T7" s="7">
        <v>23069</v>
      </c>
      <c r="U7" s="7">
        <v>24468</v>
      </c>
      <c r="V7" s="7">
        <v>20801</v>
      </c>
      <c r="W7" s="7">
        <v>15862</v>
      </c>
      <c r="X7" s="7">
        <v>145355</v>
      </c>
    </row>
    <row r="8" spans="1:24" ht="11.25" customHeight="1" x14ac:dyDescent="0.2">
      <c r="A8" s="100">
        <v>1990</v>
      </c>
      <c r="B8" s="7">
        <v>1863</v>
      </c>
      <c r="C8" s="7">
        <v>93</v>
      </c>
      <c r="D8" s="7">
        <v>56</v>
      </c>
      <c r="E8" s="7">
        <v>97</v>
      </c>
      <c r="F8" s="7">
        <v>2109</v>
      </c>
      <c r="G8" s="7">
        <v>190</v>
      </c>
      <c r="H8" s="7">
        <v>225</v>
      </c>
      <c r="I8" s="7">
        <v>580</v>
      </c>
      <c r="J8" s="7">
        <v>737</v>
      </c>
      <c r="K8" s="7">
        <v>831</v>
      </c>
      <c r="L8" s="7">
        <v>1686</v>
      </c>
      <c r="M8" s="7">
        <v>2924</v>
      </c>
      <c r="N8" s="7">
        <v>3700</v>
      </c>
      <c r="O8" s="7">
        <v>5291</v>
      </c>
      <c r="P8" s="7">
        <v>6766</v>
      </c>
      <c r="Q8" s="7">
        <v>9889</v>
      </c>
      <c r="R8" s="7">
        <v>13584</v>
      </c>
      <c r="S8" s="7">
        <v>17434</v>
      </c>
      <c r="T8" s="7">
        <v>13515</v>
      </c>
      <c r="U8" s="7">
        <v>24148</v>
      </c>
      <c r="V8" s="7">
        <v>22263</v>
      </c>
      <c r="W8" s="7">
        <v>19788</v>
      </c>
      <c r="X8" s="7">
        <v>145660</v>
      </c>
    </row>
    <row r="9" spans="1:24" ht="11.25" customHeight="1" x14ac:dyDescent="0.2">
      <c r="A9" s="100">
        <v>2000</v>
      </c>
      <c r="B9" s="7">
        <v>900</v>
      </c>
      <c r="C9" s="7">
        <v>53</v>
      </c>
      <c r="D9" s="7">
        <v>35</v>
      </c>
      <c r="E9" s="7">
        <v>70</v>
      </c>
      <c r="F9" s="7">
        <v>1058</v>
      </c>
      <c r="G9" s="7">
        <v>96</v>
      </c>
      <c r="H9" s="7">
        <v>131</v>
      </c>
      <c r="I9" s="7">
        <v>282</v>
      </c>
      <c r="J9" s="7">
        <v>539</v>
      </c>
      <c r="K9" s="7">
        <v>600</v>
      </c>
      <c r="L9" s="7">
        <v>942</v>
      </c>
      <c r="M9" s="7">
        <v>1585</v>
      </c>
      <c r="N9" s="7">
        <v>3592</v>
      </c>
      <c r="O9" s="7">
        <v>6192</v>
      </c>
      <c r="P9" s="7">
        <v>7107</v>
      </c>
      <c r="Q9" s="7">
        <v>8717</v>
      </c>
      <c r="R9" s="7">
        <v>10680</v>
      </c>
      <c r="S9" s="7">
        <v>14247</v>
      </c>
      <c r="T9" s="7">
        <v>18393</v>
      </c>
      <c r="U9" s="7">
        <v>22408</v>
      </c>
      <c r="V9" s="7">
        <v>14219</v>
      </c>
      <c r="W9" s="7">
        <v>24813</v>
      </c>
      <c r="X9" s="7">
        <v>135601</v>
      </c>
    </row>
    <row r="10" spans="1:24" ht="11.25" customHeight="1" x14ac:dyDescent="0.2">
      <c r="A10" s="25">
        <v>2010</v>
      </c>
      <c r="B10" s="7">
        <v>481</v>
      </c>
      <c r="C10" s="7">
        <v>35</v>
      </c>
      <c r="D10" s="7">
        <v>17</v>
      </c>
      <c r="E10" s="7">
        <v>27</v>
      </c>
      <c r="F10" s="7">
        <v>560</v>
      </c>
      <c r="G10" s="7">
        <v>49</v>
      </c>
      <c r="H10" s="7">
        <v>68</v>
      </c>
      <c r="I10" s="7">
        <v>199</v>
      </c>
      <c r="J10" s="7">
        <v>255</v>
      </c>
      <c r="K10" s="7">
        <v>379</v>
      </c>
      <c r="L10" s="7">
        <v>633</v>
      </c>
      <c r="M10" s="7">
        <v>1049</v>
      </c>
      <c r="N10" s="7">
        <v>1817</v>
      </c>
      <c r="O10" s="7">
        <v>3251</v>
      </c>
      <c r="P10" s="7">
        <v>6398</v>
      </c>
      <c r="Q10" s="7">
        <v>9850</v>
      </c>
      <c r="R10" s="7">
        <v>10818</v>
      </c>
      <c r="S10" s="7">
        <v>12249</v>
      </c>
      <c r="T10" s="7">
        <v>14697</v>
      </c>
      <c r="U10" s="7">
        <v>18572</v>
      </c>
      <c r="V10" s="7">
        <v>21518</v>
      </c>
      <c r="W10" s="7">
        <v>28094</v>
      </c>
      <c r="X10" s="7">
        <v>130456</v>
      </c>
    </row>
    <row r="11" spans="1:24" ht="11.25" customHeight="1" x14ac:dyDescent="0.2">
      <c r="A11" s="25">
        <v>2011</v>
      </c>
      <c r="B11" s="7">
        <v>433</v>
      </c>
      <c r="C11" s="7">
        <v>33</v>
      </c>
      <c r="D11" s="7">
        <v>21</v>
      </c>
      <c r="E11" s="7">
        <v>36</v>
      </c>
      <c r="F11" s="7">
        <v>523</v>
      </c>
      <c r="G11" s="7">
        <v>47</v>
      </c>
      <c r="H11" s="7">
        <v>60</v>
      </c>
      <c r="I11" s="7">
        <v>199</v>
      </c>
      <c r="J11" s="7">
        <v>288</v>
      </c>
      <c r="K11" s="7">
        <v>333</v>
      </c>
      <c r="L11" s="7">
        <v>563</v>
      </c>
      <c r="M11" s="7">
        <v>930</v>
      </c>
      <c r="N11" s="7">
        <v>1704</v>
      </c>
      <c r="O11" s="7">
        <v>2973</v>
      </c>
      <c r="P11" s="7">
        <v>5806</v>
      </c>
      <c r="Q11" s="7">
        <v>9863</v>
      </c>
      <c r="R11" s="7">
        <v>11319</v>
      </c>
      <c r="S11" s="7">
        <v>12131</v>
      </c>
      <c r="T11" s="7">
        <v>14426</v>
      </c>
      <c r="U11" s="7">
        <v>18124</v>
      </c>
      <c r="V11" s="7">
        <v>20988</v>
      </c>
      <c r="W11" s="7">
        <v>28518</v>
      </c>
      <c r="X11" s="7">
        <v>128795</v>
      </c>
    </row>
    <row r="12" spans="1:24" ht="11.25" customHeight="1" x14ac:dyDescent="0.2">
      <c r="A12" s="25">
        <v>2012</v>
      </c>
      <c r="B12" s="7">
        <v>438</v>
      </c>
      <c r="C12" s="7">
        <v>31</v>
      </c>
      <c r="D12" s="7">
        <v>14</v>
      </c>
      <c r="E12" s="7">
        <v>26</v>
      </c>
      <c r="F12" s="7">
        <v>509</v>
      </c>
      <c r="G12" s="7">
        <v>48</v>
      </c>
      <c r="H12" s="7">
        <v>78</v>
      </c>
      <c r="I12" s="7">
        <v>160</v>
      </c>
      <c r="J12" s="7">
        <v>286</v>
      </c>
      <c r="K12" s="7">
        <v>334</v>
      </c>
      <c r="L12" s="7">
        <v>533</v>
      </c>
      <c r="M12" s="7">
        <v>910</v>
      </c>
      <c r="N12" s="7">
        <v>1654</v>
      </c>
      <c r="O12" s="7">
        <v>2830</v>
      </c>
      <c r="P12" s="7">
        <v>5269</v>
      </c>
      <c r="Q12" s="7">
        <v>9645</v>
      </c>
      <c r="R12" s="7">
        <v>11383</v>
      </c>
      <c r="S12" s="7">
        <v>12330</v>
      </c>
      <c r="T12" s="7">
        <v>14529</v>
      </c>
      <c r="U12" s="7">
        <v>17593</v>
      </c>
      <c r="V12" s="7">
        <v>21387</v>
      </c>
      <c r="W12" s="7">
        <v>29962</v>
      </c>
      <c r="X12" s="7">
        <v>129440</v>
      </c>
    </row>
    <row r="13" spans="1:24" ht="11.25" customHeight="1" x14ac:dyDescent="0.2">
      <c r="A13" s="25">
        <v>2013</v>
      </c>
      <c r="B13" s="7">
        <v>454</v>
      </c>
      <c r="C13" s="7">
        <v>27</v>
      </c>
      <c r="D13" s="7">
        <v>18</v>
      </c>
      <c r="E13" s="7">
        <v>22</v>
      </c>
      <c r="F13" s="7">
        <v>521</v>
      </c>
      <c r="G13" s="7">
        <v>41</v>
      </c>
      <c r="H13" s="7">
        <v>63</v>
      </c>
      <c r="I13" s="7">
        <v>163</v>
      </c>
      <c r="J13" s="7">
        <v>241</v>
      </c>
      <c r="K13" s="7">
        <v>305</v>
      </c>
      <c r="L13" s="7">
        <v>439</v>
      </c>
      <c r="M13" s="7">
        <v>946</v>
      </c>
      <c r="N13" s="7">
        <v>1434</v>
      </c>
      <c r="O13" s="7">
        <v>2716</v>
      </c>
      <c r="P13" s="7">
        <v>4727</v>
      </c>
      <c r="Q13" s="7">
        <v>9046</v>
      </c>
      <c r="R13" s="7">
        <v>11326</v>
      </c>
      <c r="S13" s="7">
        <v>12122</v>
      </c>
      <c r="T13" s="7">
        <v>14142</v>
      </c>
      <c r="U13" s="7">
        <v>17266</v>
      </c>
      <c r="V13" s="7">
        <v>20919</v>
      </c>
      <c r="W13" s="7">
        <v>30361</v>
      </c>
      <c r="X13" s="7">
        <v>126778</v>
      </c>
    </row>
    <row r="14" spans="1:24" ht="11.25" customHeight="1" x14ac:dyDescent="0.2">
      <c r="A14" s="25">
        <v>2014</v>
      </c>
      <c r="B14" s="7">
        <v>421</v>
      </c>
      <c r="C14" s="7">
        <v>32</v>
      </c>
      <c r="D14" s="7">
        <v>17</v>
      </c>
      <c r="E14" s="7">
        <v>25</v>
      </c>
      <c r="F14" s="7">
        <v>495</v>
      </c>
      <c r="G14" s="7">
        <v>47</v>
      </c>
      <c r="H14" s="7">
        <v>60</v>
      </c>
      <c r="I14" s="7">
        <v>139</v>
      </c>
      <c r="J14" s="7">
        <v>254</v>
      </c>
      <c r="K14" s="7">
        <v>298</v>
      </c>
      <c r="L14" s="7">
        <v>446</v>
      </c>
      <c r="M14" s="7">
        <v>903</v>
      </c>
      <c r="N14" s="7">
        <v>1498</v>
      </c>
      <c r="O14" s="7">
        <v>2559</v>
      </c>
      <c r="P14" s="7">
        <v>4523</v>
      </c>
      <c r="Q14" s="7">
        <v>8616</v>
      </c>
      <c r="R14" s="7">
        <v>11771</v>
      </c>
      <c r="S14" s="7">
        <v>12376</v>
      </c>
      <c r="T14" s="7">
        <v>14657</v>
      </c>
      <c r="U14" s="7">
        <v>16688</v>
      </c>
      <c r="V14" s="7">
        <v>20598</v>
      </c>
      <c r="W14" s="7">
        <v>30380</v>
      </c>
      <c r="X14" s="7">
        <v>126308</v>
      </c>
    </row>
    <row r="15" spans="1:24" ht="11.25" customHeight="1" x14ac:dyDescent="0.2">
      <c r="A15" s="25">
        <v>2015</v>
      </c>
      <c r="B15" s="7">
        <v>383</v>
      </c>
      <c r="C15" s="7">
        <v>38</v>
      </c>
      <c r="D15" s="7">
        <v>21</v>
      </c>
      <c r="E15" s="7">
        <v>34</v>
      </c>
      <c r="F15" s="7">
        <v>476</v>
      </c>
      <c r="G15" s="7">
        <v>62</v>
      </c>
      <c r="H15" s="7">
        <v>50</v>
      </c>
      <c r="I15" s="7">
        <v>153</v>
      </c>
      <c r="J15" s="7">
        <v>261</v>
      </c>
      <c r="K15" s="7">
        <v>344</v>
      </c>
      <c r="L15" s="7">
        <v>432</v>
      </c>
      <c r="M15" s="7">
        <v>903</v>
      </c>
      <c r="N15" s="7">
        <v>1431</v>
      </c>
      <c r="O15" s="7">
        <v>2593</v>
      </c>
      <c r="P15" s="7">
        <v>4396</v>
      </c>
      <c r="Q15" s="7">
        <v>8154</v>
      </c>
      <c r="R15" s="7">
        <v>12400</v>
      </c>
      <c r="S15" s="7">
        <v>13048</v>
      </c>
      <c r="T15" s="7">
        <v>15060</v>
      </c>
      <c r="U15" s="7">
        <v>17545</v>
      </c>
      <c r="V15" s="7">
        <v>21361</v>
      </c>
      <c r="W15" s="7">
        <v>33028</v>
      </c>
      <c r="X15" s="7">
        <v>131697</v>
      </c>
    </row>
    <row r="16" spans="1:24" ht="11.25" customHeight="1" x14ac:dyDescent="0.2">
      <c r="A16" s="25">
        <v>2016</v>
      </c>
      <c r="B16" s="7">
        <v>368</v>
      </c>
      <c r="C16" s="7">
        <v>40</v>
      </c>
      <c r="D16" s="7">
        <v>21</v>
      </c>
      <c r="E16" s="7">
        <v>14</v>
      </c>
      <c r="F16" s="7">
        <v>443</v>
      </c>
      <c r="G16" s="7">
        <v>39</v>
      </c>
      <c r="H16" s="7">
        <v>62</v>
      </c>
      <c r="I16" s="7">
        <v>150</v>
      </c>
      <c r="J16" s="7">
        <v>234</v>
      </c>
      <c r="K16" s="7">
        <v>293</v>
      </c>
      <c r="L16" s="7">
        <v>405</v>
      </c>
      <c r="M16" s="7">
        <v>820</v>
      </c>
      <c r="N16" s="7">
        <v>1411</v>
      </c>
      <c r="O16" s="7">
        <v>2522</v>
      </c>
      <c r="P16" s="7">
        <v>4075</v>
      </c>
      <c r="Q16" s="7">
        <v>7486</v>
      </c>
      <c r="R16" s="7">
        <v>12311</v>
      </c>
      <c r="S16" s="7">
        <v>13600</v>
      </c>
      <c r="T16" s="7">
        <v>14609</v>
      </c>
      <c r="U16" s="7">
        <v>17008</v>
      </c>
      <c r="V16" s="7">
        <v>19859</v>
      </c>
      <c r="W16" s="7">
        <v>31726</v>
      </c>
      <c r="X16" s="7">
        <v>127053</v>
      </c>
    </row>
    <row r="17" spans="1:24" ht="11.25" customHeight="1" x14ac:dyDescent="0.2">
      <c r="A17" s="25">
        <v>2017</v>
      </c>
      <c r="B17" s="7">
        <v>332</v>
      </c>
      <c r="C17" s="7">
        <v>28</v>
      </c>
      <c r="D17" s="7">
        <v>16</v>
      </c>
      <c r="E17" s="7">
        <v>29</v>
      </c>
      <c r="F17" s="7">
        <v>405</v>
      </c>
      <c r="G17" s="7">
        <v>58</v>
      </c>
      <c r="H17" s="7">
        <v>69</v>
      </c>
      <c r="I17" s="7">
        <v>131</v>
      </c>
      <c r="J17" s="7">
        <v>211</v>
      </c>
      <c r="K17" s="7">
        <v>305</v>
      </c>
      <c r="L17" s="7">
        <v>473</v>
      </c>
      <c r="M17" s="7">
        <v>802</v>
      </c>
      <c r="N17" s="7">
        <v>1344</v>
      </c>
      <c r="O17" s="7">
        <v>2586</v>
      </c>
      <c r="P17" s="7">
        <v>4075</v>
      </c>
      <c r="Q17" s="7">
        <v>6999</v>
      </c>
      <c r="R17" s="7">
        <v>12623</v>
      </c>
      <c r="S17" s="7">
        <v>14309</v>
      </c>
      <c r="T17" s="7">
        <v>15049</v>
      </c>
      <c r="U17" s="7">
        <v>17913</v>
      </c>
      <c r="V17" s="7">
        <v>20401</v>
      </c>
      <c r="W17" s="7">
        <v>33921</v>
      </c>
      <c r="X17" s="7">
        <v>131674</v>
      </c>
    </row>
    <row r="18" spans="1:24" ht="11.25" customHeight="1" x14ac:dyDescent="0.2">
      <c r="A18" s="25">
        <v>2018</v>
      </c>
      <c r="B18" s="7">
        <v>304</v>
      </c>
      <c r="C18" s="7">
        <v>27</v>
      </c>
      <c r="D18" s="7">
        <v>20</v>
      </c>
      <c r="E18" s="7">
        <v>24</v>
      </c>
      <c r="F18" s="7">
        <v>375</v>
      </c>
      <c r="G18" s="7">
        <v>28</v>
      </c>
      <c r="H18" s="7">
        <v>38</v>
      </c>
      <c r="I18" s="7">
        <v>135</v>
      </c>
      <c r="J18" s="7">
        <v>250</v>
      </c>
      <c r="K18" s="7">
        <v>304</v>
      </c>
      <c r="L18" s="7">
        <v>449</v>
      </c>
      <c r="M18" s="7">
        <v>738</v>
      </c>
      <c r="N18" s="7">
        <v>1516</v>
      </c>
      <c r="O18" s="7">
        <v>2427</v>
      </c>
      <c r="P18" s="7">
        <v>4063</v>
      </c>
      <c r="Q18" s="7">
        <v>6701</v>
      </c>
      <c r="R18" s="7">
        <v>12455</v>
      </c>
      <c r="S18" s="7">
        <v>14464</v>
      </c>
      <c r="T18" s="7">
        <v>15215</v>
      </c>
      <c r="U18" s="7">
        <v>17829</v>
      </c>
      <c r="V18" s="7">
        <v>20119</v>
      </c>
      <c r="W18" s="7">
        <v>33939</v>
      </c>
      <c r="X18" s="7">
        <v>131045</v>
      </c>
    </row>
    <row r="19" spans="1:24" ht="11.25" customHeight="1" x14ac:dyDescent="0.2">
      <c r="A19" s="25">
        <v>2019</v>
      </c>
      <c r="B19" s="7">
        <v>335</v>
      </c>
      <c r="C19" s="7">
        <v>19</v>
      </c>
      <c r="D19" s="7">
        <v>21</v>
      </c>
      <c r="E19" s="7">
        <v>30</v>
      </c>
      <c r="F19" s="7">
        <v>405</v>
      </c>
      <c r="G19" s="7">
        <v>57</v>
      </c>
      <c r="H19" s="7">
        <v>62</v>
      </c>
      <c r="I19" s="7">
        <v>123</v>
      </c>
      <c r="J19" s="7">
        <v>213</v>
      </c>
      <c r="K19" s="7">
        <v>304</v>
      </c>
      <c r="L19" s="7">
        <v>409</v>
      </c>
      <c r="M19" s="7">
        <v>701</v>
      </c>
      <c r="N19" s="7">
        <v>1459</v>
      </c>
      <c r="O19" s="7">
        <v>2334</v>
      </c>
      <c r="P19" s="7">
        <v>3967</v>
      </c>
      <c r="Q19" s="7">
        <v>6368</v>
      </c>
      <c r="R19" s="7">
        <v>11469</v>
      </c>
      <c r="S19" s="7">
        <v>14792</v>
      </c>
      <c r="T19" s="7">
        <v>15112</v>
      </c>
      <c r="U19" s="7">
        <v>18177</v>
      </c>
      <c r="V19" s="7">
        <v>19659</v>
      </c>
      <c r="W19" s="7">
        <v>33992</v>
      </c>
      <c r="X19" s="7">
        <v>129603</v>
      </c>
    </row>
    <row r="20" spans="1:24" ht="11.25" customHeight="1" x14ac:dyDescent="0.2">
      <c r="A20" s="25">
        <v>2020</v>
      </c>
      <c r="B20" s="7">
        <v>319</v>
      </c>
      <c r="C20" s="7">
        <v>24</v>
      </c>
      <c r="D20" s="7">
        <v>13</v>
      </c>
      <c r="E20" s="7">
        <v>21</v>
      </c>
      <c r="F20" s="7">
        <v>377</v>
      </c>
      <c r="G20" s="7">
        <v>41</v>
      </c>
      <c r="H20" s="7">
        <v>37</v>
      </c>
      <c r="I20" s="7">
        <v>119</v>
      </c>
      <c r="J20" s="7">
        <v>233</v>
      </c>
      <c r="K20" s="7">
        <v>336</v>
      </c>
      <c r="L20" s="7">
        <v>442</v>
      </c>
      <c r="M20" s="7">
        <v>734</v>
      </c>
      <c r="N20" s="7">
        <v>1461</v>
      </c>
      <c r="O20" s="7">
        <v>2536</v>
      </c>
      <c r="P20" s="7">
        <v>4299</v>
      </c>
      <c r="Q20" s="7">
        <v>6435</v>
      </c>
      <c r="R20" s="7">
        <v>11492</v>
      </c>
      <c r="S20" s="7">
        <v>16695</v>
      </c>
      <c r="T20" s="7">
        <v>17244</v>
      </c>
      <c r="U20" s="7">
        <v>20278</v>
      </c>
      <c r="V20" s="7">
        <v>21694</v>
      </c>
      <c r="W20" s="7">
        <v>36549</v>
      </c>
      <c r="X20" s="7">
        <v>141002</v>
      </c>
    </row>
    <row r="21" spans="1:24" ht="11.25" customHeight="1" x14ac:dyDescent="0.2">
      <c r="A21" s="25">
        <v>2021</v>
      </c>
      <c r="B21" s="7">
        <v>309</v>
      </c>
      <c r="C21" s="7">
        <v>18</v>
      </c>
      <c r="D21" s="7">
        <v>11</v>
      </c>
      <c r="E21" s="7">
        <v>26</v>
      </c>
      <c r="F21" s="7">
        <v>364</v>
      </c>
      <c r="G21" s="7">
        <v>41</v>
      </c>
      <c r="H21" s="7">
        <v>38</v>
      </c>
      <c r="I21" s="7">
        <v>150</v>
      </c>
      <c r="J21" s="7">
        <v>256</v>
      </c>
      <c r="K21" s="7">
        <v>395</v>
      </c>
      <c r="L21" s="7">
        <v>569</v>
      </c>
      <c r="M21" s="7">
        <v>880</v>
      </c>
      <c r="N21" s="7">
        <v>1772</v>
      </c>
      <c r="O21" s="7">
        <v>3138</v>
      </c>
      <c r="P21" s="7">
        <v>5242</v>
      </c>
      <c r="Q21" s="7">
        <v>7534</v>
      </c>
      <c r="R21" s="7">
        <v>12675</v>
      </c>
      <c r="S21" s="7">
        <v>19417</v>
      </c>
      <c r="T21" s="7">
        <v>20531</v>
      </c>
      <c r="U21" s="7">
        <v>21943</v>
      </c>
      <c r="V21" s="7">
        <v>23512</v>
      </c>
      <c r="W21" s="7">
        <v>37164</v>
      </c>
      <c r="X21" s="7">
        <v>155621</v>
      </c>
    </row>
    <row r="22" spans="1:24" ht="11.25" customHeight="1" x14ac:dyDescent="0.2">
      <c r="A22" s="162" t="s">
        <v>129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spans="1:24" ht="11.25" customHeight="1" x14ac:dyDescent="0.2">
      <c r="A23" s="100">
        <v>1949</v>
      </c>
      <c r="B23" s="46">
        <v>91.004107185999857</v>
      </c>
      <c r="C23" s="46">
        <v>8.4944225857258306</v>
      </c>
      <c r="D23" s="46">
        <v>3.7797114841624313</v>
      </c>
      <c r="E23" s="46">
        <v>2.3008896773419054</v>
      </c>
      <c r="F23" s="46">
        <v>24.947109042486996</v>
      </c>
      <c r="G23" s="46">
        <v>1.34517716728435</v>
      </c>
      <c r="H23" s="46">
        <v>1.0832994518013606</v>
      </c>
      <c r="I23" s="46">
        <v>2.0381719942469907</v>
      </c>
      <c r="J23" s="46">
        <v>3.0868488757874974</v>
      </c>
      <c r="K23" s="46">
        <v>3.1567884425612078</v>
      </c>
      <c r="L23" s="46">
        <v>3.2159444017508103</v>
      </c>
      <c r="M23" s="46">
        <v>3.8945683753059068</v>
      </c>
      <c r="N23" s="46">
        <v>4.9273642337531047</v>
      </c>
      <c r="O23" s="46">
        <v>6.8707843189627678</v>
      </c>
      <c r="P23" s="46">
        <v>9.683772543185988</v>
      </c>
      <c r="Q23" s="46">
        <v>13.828254019420287</v>
      </c>
      <c r="R23" s="46">
        <v>22.086840122054692</v>
      </c>
      <c r="S23" s="46">
        <v>34.04</v>
      </c>
      <c r="T23" s="46">
        <v>55.21</v>
      </c>
      <c r="U23" s="46">
        <v>90.14</v>
      </c>
      <c r="V23" s="46">
        <v>141.26</v>
      </c>
      <c r="W23" s="46">
        <v>231.56</v>
      </c>
      <c r="X23" s="46">
        <v>11.43</v>
      </c>
    </row>
    <row r="24" spans="1:24" ht="11.25" customHeight="1" x14ac:dyDescent="0.2">
      <c r="A24" s="100">
        <v>1960</v>
      </c>
      <c r="B24" s="46">
        <v>47.630427212705087</v>
      </c>
      <c r="C24" s="46">
        <v>3.8794977714969017</v>
      </c>
      <c r="D24" s="46">
        <v>1.3998671753935905</v>
      </c>
      <c r="E24" s="46">
        <v>0.72487792269092666</v>
      </c>
      <c r="F24" s="46">
        <v>10.02708061922849</v>
      </c>
      <c r="G24" s="46">
        <v>0.47196924838897192</v>
      </c>
      <c r="H24" s="46">
        <v>0.44168402298249937</v>
      </c>
      <c r="I24" s="46">
        <v>0.89342863238745462</v>
      </c>
      <c r="J24" s="46">
        <v>1.1314499223772727</v>
      </c>
      <c r="K24" s="46">
        <v>1.2870932141196507</v>
      </c>
      <c r="L24" s="46">
        <v>1.5969105104657522</v>
      </c>
      <c r="M24" s="46">
        <v>2.1546627774409055</v>
      </c>
      <c r="N24" s="46">
        <v>2.8191754384858441</v>
      </c>
      <c r="O24" s="46">
        <v>4.6338573575309212</v>
      </c>
      <c r="P24" s="46">
        <v>7.2604146597875276</v>
      </c>
      <c r="Q24" s="46">
        <v>12.148050368363581</v>
      </c>
      <c r="R24" s="46">
        <v>19.447229334141348</v>
      </c>
      <c r="S24" s="46">
        <v>31.988150466715108</v>
      </c>
      <c r="T24" s="46">
        <v>54.633095113899856</v>
      </c>
      <c r="U24" s="46">
        <v>92.989280622392769</v>
      </c>
      <c r="V24" s="46">
        <v>151.00283655897783</v>
      </c>
      <c r="W24" s="46">
        <v>249.85009625398428</v>
      </c>
      <c r="X24" s="46">
        <v>10.17</v>
      </c>
    </row>
    <row r="25" spans="1:24" ht="11.25" customHeight="1" x14ac:dyDescent="0.2">
      <c r="A25" s="100">
        <v>1970</v>
      </c>
      <c r="B25" s="46">
        <v>35.891423339634699</v>
      </c>
      <c r="C25" s="46">
        <v>1.9510109176432857</v>
      </c>
      <c r="D25" s="46">
        <v>0.93519826885926294</v>
      </c>
      <c r="E25" s="46">
        <v>0.60918638113390888</v>
      </c>
      <c r="F25" s="46">
        <v>8.4817749247788292</v>
      </c>
      <c r="G25" s="46">
        <v>0.40108448269429281</v>
      </c>
      <c r="H25" s="46">
        <v>0.36683785766691124</v>
      </c>
      <c r="I25" s="46">
        <v>0.78350368602870468</v>
      </c>
      <c r="J25" s="46">
        <v>1.0028566981790432</v>
      </c>
      <c r="K25" s="46">
        <v>1.2132796507923598</v>
      </c>
      <c r="L25" s="46">
        <v>1.4300312477355375</v>
      </c>
      <c r="M25" s="46">
        <v>2.1662485688554538</v>
      </c>
      <c r="N25" s="46">
        <v>3.25812251030582</v>
      </c>
      <c r="O25" s="46">
        <v>4.8642544722944541</v>
      </c>
      <c r="P25" s="46">
        <v>7.2344964058898453</v>
      </c>
      <c r="Q25" s="46">
        <v>11.606725502650104</v>
      </c>
      <c r="R25" s="46">
        <v>19.613884281677219</v>
      </c>
      <c r="S25" s="46">
        <v>33.06230086926044</v>
      </c>
      <c r="T25" s="46">
        <v>53.576145912373889</v>
      </c>
      <c r="U25" s="46">
        <v>88.139965446506338</v>
      </c>
      <c r="V25" s="46">
        <v>143.60795320756139</v>
      </c>
      <c r="W25" s="46">
        <v>247.24461260075671</v>
      </c>
      <c r="X25" s="46">
        <v>11.63</v>
      </c>
    </row>
    <row r="26" spans="1:24" ht="11.25" customHeight="1" x14ac:dyDescent="0.2">
      <c r="A26" s="100">
        <v>1980</v>
      </c>
      <c r="B26" s="46">
        <v>23.158206264755538</v>
      </c>
      <c r="C26" s="46">
        <v>1.0522817899867081</v>
      </c>
      <c r="D26" s="46">
        <v>0.62715955885833297</v>
      </c>
      <c r="E26" s="46">
        <v>0.39166775463265174</v>
      </c>
      <c r="F26" s="46">
        <v>4.5728782484490589</v>
      </c>
      <c r="G26" s="46">
        <v>0.32667290582486802</v>
      </c>
      <c r="H26" s="46">
        <v>0.34571392032558945</v>
      </c>
      <c r="I26" s="46">
        <v>0.72942905528096569</v>
      </c>
      <c r="J26" s="46">
        <v>1.0677948003477959</v>
      </c>
      <c r="K26" s="46">
        <v>1.2457969606104071</v>
      </c>
      <c r="L26" s="46">
        <v>1.6460937277751486</v>
      </c>
      <c r="M26" s="46">
        <v>2.8060829176561248</v>
      </c>
      <c r="N26" s="46">
        <v>4.4061695521486941</v>
      </c>
      <c r="O26" s="46">
        <v>6.7015412806076462</v>
      </c>
      <c r="P26" s="46">
        <v>10.122800954877553</v>
      </c>
      <c r="Q26" s="46">
        <v>14.877970577280365</v>
      </c>
      <c r="R26" s="46">
        <v>21.865243741962683</v>
      </c>
      <c r="S26" s="46">
        <v>33.752359684523782</v>
      </c>
      <c r="T26" s="46">
        <v>54.638104565333499</v>
      </c>
      <c r="U26" s="46">
        <v>89.43914113860545</v>
      </c>
      <c r="V26" s="46">
        <v>140.21145297244101</v>
      </c>
      <c r="W26" s="46">
        <v>240.07143722000242</v>
      </c>
      <c r="X26" s="46">
        <v>13.57</v>
      </c>
    </row>
    <row r="27" spans="1:24" ht="11.25" customHeight="1" x14ac:dyDescent="0.2">
      <c r="A27" s="100">
        <v>1990</v>
      </c>
      <c r="B27" s="46">
        <v>14.823478862817177</v>
      </c>
      <c r="C27" s="46">
        <v>0.76531070267941037</v>
      </c>
      <c r="D27" s="46">
        <v>0.45700685732854268</v>
      </c>
      <c r="E27" s="46">
        <v>0.38877854671154199</v>
      </c>
      <c r="F27" s="46">
        <v>3.4218860729797336</v>
      </c>
      <c r="G27" s="46">
        <v>0.29289440280898343</v>
      </c>
      <c r="H27" s="46">
        <v>0.26970457541552889</v>
      </c>
      <c r="I27" s="46">
        <v>0.7353839981018333</v>
      </c>
      <c r="J27" s="46">
        <v>1.0693169159486171</v>
      </c>
      <c r="K27" s="46">
        <v>1.350678442190933</v>
      </c>
      <c r="L27" s="46">
        <v>2.2475800430743758</v>
      </c>
      <c r="M27" s="46">
        <v>3.4165741769387936</v>
      </c>
      <c r="N27" s="46">
        <v>5.0482749039959511</v>
      </c>
      <c r="O27" s="46">
        <v>7.8798124501469955</v>
      </c>
      <c r="P27" s="46">
        <v>11.246091780626413</v>
      </c>
      <c r="Q27" s="46">
        <v>16.468193937399246</v>
      </c>
      <c r="R27" s="46">
        <v>23.249771040541773</v>
      </c>
      <c r="S27" s="46">
        <v>32.834325459331964</v>
      </c>
      <c r="T27" s="46">
        <v>47.581829127895311</v>
      </c>
      <c r="U27" s="46">
        <v>78.99542448799275</v>
      </c>
      <c r="V27" s="46">
        <v>126.67297549565647</v>
      </c>
      <c r="W27" s="46">
        <v>223.95912376615314</v>
      </c>
      <c r="X27" s="46">
        <v>14.040887958527703</v>
      </c>
    </row>
    <row r="28" spans="1:24" ht="11.25" customHeight="1" x14ac:dyDescent="0.2">
      <c r="A28" s="25">
        <v>2000</v>
      </c>
      <c r="B28" s="46">
        <v>9.2215949260735481</v>
      </c>
      <c r="C28" s="46">
        <v>0.56200129012874778</v>
      </c>
      <c r="D28" s="46">
        <v>0.36138778070473199</v>
      </c>
      <c r="E28" s="46">
        <v>0.33652249829174774</v>
      </c>
      <c r="F28" s="46">
        <v>2.1406763252377288</v>
      </c>
      <c r="G28" s="46">
        <v>0.16289615351907297</v>
      </c>
      <c r="H28" s="46">
        <v>0.20891354806533877</v>
      </c>
      <c r="I28" s="46">
        <v>0.41757908324564214</v>
      </c>
      <c r="J28" s="46">
        <v>0.65096071601945804</v>
      </c>
      <c r="K28" s="46">
        <v>0.78098504934287205</v>
      </c>
      <c r="L28" s="46">
        <v>1.3643770141579461</v>
      </c>
      <c r="M28" s="46">
        <v>2.5735113137446834</v>
      </c>
      <c r="N28" s="46">
        <v>4.8865574652825874</v>
      </c>
      <c r="O28" s="46">
        <v>7.5616188338840713</v>
      </c>
      <c r="P28" s="46">
        <v>10.353429287887035</v>
      </c>
      <c r="Q28" s="46">
        <v>14.196807757749191</v>
      </c>
      <c r="R28" s="46">
        <v>20.150248679247937</v>
      </c>
      <c r="S28" s="46">
        <v>28.679997606294346</v>
      </c>
      <c r="T28" s="46">
        <v>42.259919717369051</v>
      </c>
      <c r="U28" s="46">
        <v>66.503408364431607</v>
      </c>
      <c r="V28" s="46">
        <v>100.84374406634157</v>
      </c>
      <c r="W28" s="46">
        <v>193.71872483747828</v>
      </c>
      <c r="X28" s="46">
        <v>13.27993227272758</v>
      </c>
    </row>
    <row r="29" spans="1:24" ht="11.25" customHeight="1" x14ac:dyDescent="0.2">
      <c r="A29" s="25">
        <v>2010</v>
      </c>
      <c r="B29" s="46">
        <v>5.3246250069186916</v>
      </c>
      <c r="C29" s="46">
        <v>0.35998230944079318</v>
      </c>
      <c r="D29" s="46">
        <v>0.17253453227918117</v>
      </c>
      <c r="E29" s="46">
        <v>0.13609659834113369</v>
      </c>
      <c r="F29" s="46">
        <v>1.1522005487355114</v>
      </c>
      <c r="G29" s="46">
        <v>0.10164530559453688</v>
      </c>
      <c r="H29" s="46">
        <v>0.13628947885308396</v>
      </c>
      <c r="I29" s="46">
        <v>0.33367035716142096</v>
      </c>
      <c r="J29" s="46">
        <v>0.39464459545833713</v>
      </c>
      <c r="K29" s="46">
        <v>0.54731296770709081</v>
      </c>
      <c r="L29" s="46">
        <v>0.756420612879943</v>
      </c>
      <c r="M29" s="46">
        <v>1.3601375956164412</v>
      </c>
      <c r="N29" s="46">
        <v>2.6470191897965205</v>
      </c>
      <c r="O29" s="46">
        <v>5.4327845402102923</v>
      </c>
      <c r="P29" s="46">
        <v>9.267856703117145</v>
      </c>
      <c r="Q29" s="46">
        <v>13.235467020508256</v>
      </c>
      <c r="R29" s="46">
        <v>17.934781257175445</v>
      </c>
      <c r="S29" s="46">
        <v>23.699538837041246</v>
      </c>
      <c r="T29" s="46">
        <v>35.570927053823503</v>
      </c>
      <c r="U29" s="46">
        <v>55.01722620990796</v>
      </c>
      <c r="V29" s="46">
        <v>91.984191953627445</v>
      </c>
      <c r="W29" s="46">
        <v>169.45482400981962</v>
      </c>
      <c r="X29" s="46">
        <v>13.045569995189011</v>
      </c>
    </row>
    <row r="30" spans="1:24" ht="11.25" customHeight="1" x14ac:dyDescent="0.2">
      <c r="A30" s="25">
        <v>2011</v>
      </c>
      <c r="B30" s="46">
        <v>4.9177162716214839</v>
      </c>
      <c r="C30" s="102">
        <v>0.35550193102185257</v>
      </c>
      <c r="D30" s="46">
        <v>0.21486783070461299</v>
      </c>
      <c r="E30" s="46">
        <v>0.18180394969080702</v>
      </c>
      <c r="F30" s="46">
        <v>1.0970731431040666</v>
      </c>
      <c r="G30" s="46">
        <v>9.7160635471900944E-2</v>
      </c>
      <c r="H30" s="46">
        <v>0.12268232638406112</v>
      </c>
      <c r="I30" s="46">
        <v>0.34392709436910118</v>
      </c>
      <c r="J30" s="46">
        <v>0.44938490441208595</v>
      </c>
      <c r="K30" s="46">
        <v>0.49025814373249871</v>
      </c>
      <c r="L30" s="46">
        <v>0.69747706564089218</v>
      </c>
      <c r="M30" s="46">
        <v>1.1538339856217397</v>
      </c>
      <c r="N30" s="46">
        <v>2.4159109855896017</v>
      </c>
      <c r="O30" s="46">
        <v>4.997596178091265</v>
      </c>
      <c r="P30" s="46">
        <v>8.9029007263699746</v>
      </c>
      <c r="Q30" s="46">
        <v>13.063723233970185</v>
      </c>
      <c r="R30" s="46">
        <v>18.049925529505945</v>
      </c>
      <c r="S30" s="46">
        <v>23.669412586484768</v>
      </c>
      <c r="T30" s="46">
        <v>34.350522484638581</v>
      </c>
      <c r="U30" s="46">
        <v>54.330654372022892</v>
      </c>
      <c r="V30" s="46">
        <v>88.771774737603437</v>
      </c>
      <c r="W30" s="46">
        <v>164.52296819787986</v>
      </c>
      <c r="X30" s="23">
        <v>12.916018103785738</v>
      </c>
    </row>
    <row r="31" spans="1:24" ht="11.25" customHeight="1" x14ac:dyDescent="0.2">
      <c r="A31" s="25">
        <v>2012</v>
      </c>
      <c r="B31" s="46">
        <v>4.852164087338954</v>
      </c>
      <c r="C31" s="102">
        <v>0.34863190094355534</v>
      </c>
      <c r="D31" s="46">
        <v>0.14996839951581631</v>
      </c>
      <c r="E31" s="46">
        <v>0.13227176760867906</v>
      </c>
      <c r="F31" s="46">
        <v>1.0895088220247742</v>
      </c>
      <c r="G31" s="46">
        <v>9.9186259396864887E-2</v>
      </c>
      <c r="H31" s="46">
        <v>0.16100516764663084</v>
      </c>
      <c r="I31" s="46">
        <v>0.27694430044302437</v>
      </c>
      <c r="J31" s="46">
        <v>0.45577217128428155</v>
      </c>
      <c r="K31" s="46">
        <v>0.54516816152647085</v>
      </c>
      <c r="L31" s="46">
        <v>0.7225428628558066</v>
      </c>
      <c r="M31" s="46">
        <v>1.0908864231392594</v>
      </c>
      <c r="N31" s="46">
        <v>2.2962240026210829</v>
      </c>
      <c r="O31" s="46">
        <v>4.6042126104990686</v>
      </c>
      <c r="P31" s="46">
        <v>8.2940850533314858</v>
      </c>
      <c r="Q31" s="46">
        <v>12.419896816347133</v>
      </c>
      <c r="R31" s="46">
        <v>17.262087100521363</v>
      </c>
      <c r="S31" s="46">
        <v>23.441086921185288</v>
      </c>
      <c r="T31" s="46">
        <v>33.657226319306979</v>
      </c>
      <c r="U31" s="46">
        <v>53.436320174466111</v>
      </c>
      <c r="V31" s="46">
        <v>91.268528851344584</v>
      </c>
      <c r="W31" s="46">
        <v>178.81782806942155</v>
      </c>
      <c r="X31" s="23">
        <v>13.047911610882325</v>
      </c>
    </row>
    <row r="32" spans="1:24" ht="11.25" customHeight="1" x14ac:dyDescent="0.2">
      <c r="A32" s="25">
        <v>2013</v>
      </c>
      <c r="B32" s="102">
        <v>5.1190113768336545</v>
      </c>
      <c r="C32" s="102">
        <v>0.30225008395835667</v>
      </c>
      <c r="D32" s="46">
        <v>0.20215973988780134</v>
      </c>
      <c r="E32" s="46">
        <v>0.11476384730148463</v>
      </c>
      <c r="F32" s="46">
        <v>1.1344719425055716</v>
      </c>
      <c r="G32" s="46">
        <v>8.3999438637897883E-2</v>
      </c>
      <c r="H32" s="46">
        <v>0.13097781173498824</v>
      </c>
      <c r="I32" s="46">
        <v>0.29323033692705402</v>
      </c>
      <c r="J32" s="46">
        <v>0.38332489011220605</v>
      </c>
      <c r="K32" s="46">
        <v>0.50002950993829143</v>
      </c>
      <c r="L32" s="46">
        <v>0.62909845462466185</v>
      </c>
      <c r="M32" s="46">
        <v>1.1113911127480438</v>
      </c>
      <c r="N32" s="46">
        <v>1.982129047105974</v>
      </c>
      <c r="O32" s="46">
        <v>4.2547291957292916</v>
      </c>
      <c r="P32" s="46">
        <v>7.7048458867826115</v>
      </c>
      <c r="Q32" s="46">
        <v>11.935084014626613</v>
      </c>
      <c r="R32" s="46">
        <v>16.874720176286143</v>
      </c>
      <c r="S32" s="46">
        <v>22.583166207594854</v>
      </c>
      <c r="T32" s="46">
        <v>31.987876183259637</v>
      </c>
      <c r="U32" s="46">
        <v>52.46939842221061</v>
      </c>
      <c r="V32" s="46">
        <v>88.414299118350655</v>
      </c>
      <c r="W32" s="46">
        <v>176.31601106874996</v>
      </c>
      <c r="X32" s="23">
        <v>12.814814069812323</v>
      </c>
    </row>
    <row r="33" spans="1:24" ht="11.25" customHeight="1" x14ac:dyDescent="0.2">
      <c r="A33" s="25">
        <v>2014</v>
      </c>
      <c r="B33" s="102">
        <v>4.6005900994426838</v>
      </c>
      <c r="C33" s="102">
        <v>0.35475931797521115</v>
      </c>
      <c r="D33" s="46">
        <v>0.1899218527435329</v>
      </c>
      <c r="E33" s="46">
        <v>0.1367080162846589</v>
      </c>
      <c r="F33" s="46">
        <v>1.0910689941335756</v>
      </c>
      <c r="G33" s="46">
        <v>9.5370570468198482E-2</v>
      </c>
      <c r="H33" s="46">
        <v>0.12499921875488279</v>
      </c>
      <c r="I33" s="46">
        <v>0.26058949468134968</v>
      </c>
      <c r="J33" s="46">
        <v>0.40540594462378249</v>
      </c>
      <c r="K33" s="46">
        <v>0.48715576233337804</v>
      </c>
      <c r="L33" s="46">
        <v>0.67527209604610017</v>
      </c>
      <c r="M33" s="46">
        <v>1.0677191721215331</v>
      </c>
      <c r="N33" s="46">
        <v>2.0297456652803061</v>
      </c>
      <c r="O33" s="46">
        <v>3.861190284708087</v>
      </c>
      <c r="P33" s="46">
        <v>7.5451868780809237</v>
      </c>
      <c r="Q33" s="46">
        <v>11.970507204394742</v>
      </c>
      <c r="R33" s="46">
        <v>16.958798087867063</v>
      </c>
      <c r="S33" s="46">
        <v>22.587898609975472</v>
      </c>
      <c r="T33" s="46">
        <v>32.308087381947196</v>
      </c>
      <c r="U33" s="46">
        <v>50.38031279387635</v>
      </c>
      <c r="V33" s="46">
        <v>86.680062701861075</v>
      </c>
      <c r="W33" s="46">
        <v>171.07686070018752</v>
      </c>
      <c r="X33" s="23">
        <v>12.801744251336954</v>
      </c>
    </row>
    <row r="34" spans="1:24" ht="11.25" customHeight="1" x14ac:dyDescent="0.2">
      <c r="A34" s="25">
        <v>2015</v>
      </c>
      <c r="B34" s="102">
        <v>4.1771185516414002</v>
      </c>
      <c r="C34" s="102">
        <v>0.41542767185586849</v>
      </c>
      <c r="D34" s="46">
        <v>0.23209805590247459</v>
      </c>
      <c r="E34" s="46">
        <v>0.18966070258133794</v>
      </c>
      <c r="F34" s="46">
        <v>1.0495759250214711</v>
      </c>
      <c r="G34" s="46">
        <v>0.12621481761958855</v>
      </c>
      <c r="H34" s="46">
        <v>0.10393400606350991</v>
      </c>
      <c r="I34" s="46">
        <v>0.29787109774260434</v>
      </c>
      <c r="J34" s="46">
        <v>0.42098539616177455</v>
      </c>
      <c r="K34" s="46">
        <v>0.55954702716242977</v>
      </c>
      <c r="L34" s="46">
        <v>0.68149657910802819</v>
      </c>
      <c r="M34" s="46">
        <v>1.1080781103034698</v>
      </c>
      <c r="N34" s="46">
        <v>1.8559673370500236</v>
      </c>
      <c r="O34" s="46">
        <v>3.7814323359860231</v>
      </c>
      <c r="P34" s="46">
        <v>7.4423392240565658</v>
      </c>
      <c r="Q34" s="46">
        <v>12.07423120064858</v>
      </c>
      <c r="R34" s="46">
        <v>17.298202172737895</v>
      </c>
      <c r="S34" s="46">
        <v>23.102760184921234</v>
      </c>
      <c r="T34" s="46">
        <v>32.797952850220504</v>
      </c>
      <c r="U34" s="46">
        <v>52.087585519977793</v>
      </c>
      <c r="V34" s="46">
        <v>90.254377829559871</v>
      </c>
      <c r="W34" s="46">
        <v>180.54253501879057</v>
      </c>
      <c r="X34" s="23">
        <v>13.379724206819283</v>
      </c>
    </row>
    <row r="35" spans="1:24" ht="11.25" customHeight="1" x14ac:dyDescent="0.2">
      <c r="A35" s="25">
        <v>2016</v>
      </c>
      <c r="B35" s="102">
        <v>3.9543105208299756</v>
      </c>
      <c r="C35" s="102">
        <v>0.43180922668365113</v>
      </c>
      <c r="D35" s="46">
        <v>0.22906258862540632</v>
      </c>
      <c r="E35" s="46">
        <v>7.7479696168905737E-2</v>
      </c>
      <c r="F35" s="46">
        <v>0.96660837196312055</v>
      </c>
      <c r="G35" s="46">
        <v>8.1030289745616838E-2</v>
      </c>
      <c r="H35" s="46">
        <v>0.12808554461663688</v>
      </c>
      <c r="I35" s="46">
        <v>0.30052230777090583</v>
      </c>
      <c r="J35" s="46">
        <v>0.38626705084281321</v>
      </c>
      <c r="K35" s="46">
        <v>0.47380834371642006</v>
      </c>
      <c r="L35" s="46">
        <v>0.65586513469526564</v>
      </c>
      <c r="M35" s="46">
        <v>1.057858404362505</v>
      </c>
      <c r="N35" s="46">
        <v>1.7537895713531961</v>
      </c>
      <c r="O35" s="46">
        <v>3.5835189388691737</v>
      </c>
      <c r="P35" s="46">
        <v>6.9297182027967148</v>
      </c>
      <c r="Q35" s="46">
        <v>11.745001980772775</v>
      </c>
      <c r="R35" s="46">
        <v>16.905152769109613</v>
      </c>
      <c r="S35" s="46">
        <v>23.138853537862651</v>
      </c>
      <c r="T35" s="46">
        <v>31.954136878494882</v>
      </c>
      <c r="U35" s="46">
        <v>49.391320509246356</v>
      </c>
      <c r="V35" s="46">
        <v>84.407428737798881</v>
      </c>
      <c r="W35" s="46">
        <v>168.90580703552365</v>
      </c>
      <c r="X35" s="23">
        <v>12.946067071577069</v>
      </c>
    </row>
    <row r="36" spans="1:24" ht="11.25" customHeight="1" x14ac:dyDescent="0.2">
      <c r="A36" s="25">
        <v>2017</v>
      </c>
      <c r="B36" s="102">
        <v>3.625364447404916</v>
      </c>
      <c r="C36" s="102">
        <v>0.29920763406906353</v>
      </c>
      <c r="D36" s="46">
        <v>0.17239893112662702</v>
      </c>
      <c r="E36" s="46">
        <v>0.15874145396224143</v>
      </c>
      <c r="F36" s="46">
        <v>0.87369687033151944</v>
      </c>
      <c r="G36" s="46">
        <v>0.1229889712820752</v>
      </c>
      <c r="H36" s="46">
        <v>0.1416093388280493</v>
      </c>
      <c r="I36" s="46">
        <v>0.26669136785188247</v>
      </c>
      <c r="J36" s="46">
        <v>0.35904443132296809</v>
      </c>
      <c r="K36" s="46">
        <v>0.48952732525479503</v>
      </c>
      <c r="L36" s="46">
        <v>0.77724464309188901</v>
      </c>
      <c r="M36" s="46">
        <v>1.0897968113251904</v>
      </c>
      <c r="N36" s="46">
        <v>1.618156096680011</v>
      </c>
      <c r="O36" s="46">
        <v>3.6237316588871806</v>
      </c>
      <c r="P36" s="46">
        <v>6.7887192310671791</v>
      </c>
      <c r="Q36" s="46">
        <v>11.511986512603315</v>
      </c>
      <c r="R36" s="46">
        <v>17.371786226429116</v>
      </c>
      <c r="S36" s="46">
        <v>23.839472995869869</v>
      </c>
      <c r="T36" s="46">
        <v>32.706471965104981</v>
      </c>
      <c r="U36" s="46">
        <v>50.724709500299454</v>
      </c>
      <c r="V36" s="46">
        <v>86.920769637166174</v>
      </c>
      <c r="W36" s="46">
        <v>176.76393955184994</v>
      </c>
      <c r="X36" s="23">
        <v>13.452641743953748</v>
      </c>
    </row>
    <row r="37" spans="1:24" ht="11.25" customHeight="1" x14ac:dyDescent="0.2">
      <c r="A37" s="25">
        <v>2018</v>
      </c>
      <c r="B37" s="102">
        <v>3.385036801140223</v>
      </c>
      <c r="C37" s="102">
        <v>0.28518616318986006</v>
      </c>
      <c r="D37" s="102">
        <v>0.21313327223512862</v>
      </c>
      <c r="E37" s="102">
        <v>0.12970238706434861</v>
      </c>
      <c r="F37" s="102">
        <v>0.80303138996167933</v>
      </c>
      <c r="G37" s="102">
        <v>6.0367530461348073E-2</v>
      </c>
      <c r="H37" s="102">
        <v>7.738968660231782E-2</v>
      </c>
      <c r="I37" s="102">
        <v>0.27652771319774599</v>
      </c>
      <c r="J37" s="102">
        <v>0.43840997470374449</v>
      </c>
      <c r="K37" s="102">
        <v>0.48450423184165003</v>
      </c>
      <c r="L37" s="102">
        <v>0.73695475196302429</v>
      </c>
      <c r="M37" s="102">
        <v>1.0554074616449483</v>
      </c>
      <c r="N37" s="102">
        <v>1.7853231364217697</v>
      </c>
      <c r="O37" s="102">
        <v>3.3798933251632848</v>
      </c>
      <c r="P37" s="102">
        <v>6.5054422836135863</v>
      </c>
      <c r="Q37" s="102">
        <v>11.392141445481013</v>
      </c>
      <c r="R37" s="102">
        <v>17.582209711788693</v>
      </c>
      <c r="S37" s="102">
        <v>23.713127553968924</v>
      </c>
      <c r="T37" s="102">
        <v>32.432513088112408</v>
      </c>
      <c r="U37" s="102">
        <v>49.33389965812983</v>
      </c>
      <c r="V37" s="102">
        <v>85.588910324994515</v>
      </c>
      <c r="W37" s="102">
        <v>173.67520142874324</v>
      </c>
      <c r="X37" s="102">
        <v>13.405365327533293</v>
      </c>
    </row>
    <row r="38" spans="1:24" ht="11.25" customHeight="1" x14ac:dyDescent="0.2">
      <c r="A38" s="25">
        <v>2019</v>
      </c>
      <c r="B38" s="102">
        <v>3.7559001266915564</v>
      </c>
      <c r="C38" s="102">
        <v>0.20308692120227456</v>
      </c>
      <c r="D38" s="102">
        <v>0.22115739034279397</v>
      </c>
      <c r="E38" s="102">
        <v>0.16020164046479837</v>
      </c>
      <c r="F38" s="102">
        <v>0.86460683871986954</v>
      </c>
      <c r="G38" s="102">
        <v>0.12454374926939796</v>
      </c>
      <c r="H38" s="102">
        <v>0.12513977305296642</v>
      </c>
      <c r="I38" s="102">
        <v>0.25238068856838591</v>
      </c>
      <c r="J38" s="102">
        <v>0.38623866103930837</v>
      </c>
      <c r="K38" s="102">
        <v>0.48244587361981206</v>
      </c>
      <c r="L38" s="102">
        <v>0.6641491786228404</v>
      </c>
      <c r="M38" s="102">
        <v>1.0511250111522714</v>
      </c>
      <c r="N38" s="102">
        <v>1.7222014668812631</v>
      </c>
      <c r="O38" s="102">
        <v>3.1764263978181462</v>
      </c>
      <c r="P38" s="102">
        <v>6.0991734520675998</v>
      </c>
      <c r="Q38" s="102">
        <v>11.04936905985798</v>
      </c>
      <c r="R38" s="102">
        <v>17.038440111420613</v>
      </c>
      <c r="S38" s="102">
        <v>23.460447765928429</v>
      </c>
      <c r="T38" s="102">
        <v>31.559931918092872</v>
      </c>
      <c r="U38" s="102">
        <v>49.015483683077967</v>
      </c>
      <c r="V38" s="102">
        <v>82.769683535110488</v>
      </c>
      <c r="W38" s="102">
        <v>171.33323588562328</v>
      </c>
      <c r="X38" s="102">
        <v>13.263855265214165</v>
      </c>
    </row>
    <row r="39" spans="1:24" ht="11.25" customHeight="1" x14ac:dyDescent="0.2">
      <c r="A39" s="25">
        <v>2020</v>
      </c>
      <c r="B39" s="102">
        <v>3.4546990404817084</v>
      </c>
      <c r="C39" s="102">
        <v>0.25833396122837798</v>
      </c>
      <c r="D39" s="102">
        <v>0.13853662695283361</v>
      </c>
      <c r="E39" s="102">
        <v>0.11087264692605586</v>
      </c>
      <c r="F39" s="102">
        <v>0.80371799518195575</v>
      </c>
      <c r="G39" s="102">
        <v>8.9698754390589955E-2</v>
      </c>
      <c r="H39" s="102">
        <v>7.5031077060971882E-2</v>
      </c>
      <c r="I39" s="102">
        <v>0.24399895839100116</v>
      </c>
      <c r="J39" s="102">
        <v>0.43809715415473099</v>
      </c>
      <c r="K39" s="102">
        <v>0.53647083618399993</v>
      </c>
      <c r="L39" s="102">
        <v>0.71173288439412929</v>
      </c>
      <c r="M39" s="102">
        <v>1.1420640551676065</v>
      </c>
      <c r="N39" s="102">
        <v>1.7853400486233268</v>
      </c>
      <c r="O39" s="102">
        <v>3.3016813708226929</v>
      </c>
      <c r="P39" s="102">
        <v>6.3781348221087901</v>
      </c>
      <c r="Q39" s="102">
        <v>11.309264897781643</v>
      </c>
      <c r="R39" s="102">
        <v>18.17256025630078</v>
      </c>
      <c r="S39" s="102">
        <v>25.663630431424149</v>
      </c>
      <c r="T39" s="102">
        <v>34.999091736630007</v>
      </c>
      <c r="U39" s="102">
        <v>54.118466545590898</v>
      </c>
      <c r="V39" s="102">
        <v>89.721929844514804</v>
      </c>
      <c r="W39" s="102">
        <v>182.99020687721546</v>
      </c>
      <c r="X39" s="102">
        <v>14.461522588013782</v>
      </c>
    </row>
    <row r="40" spans="1:24" ht="11.25" customHeight="1" x14ac:dyDescent="0.2">
      <c r="A40" s="25">
        <v>2021</v>
      </c>
      <c r="B40" s="102">
        <v>3.3211878889497952</v>
      </c>
      <c r="C40" s="102">
        <v>0.19296844429912252</v>
      </c>
      <c r="D40" s="102">
        <v>0.11808783587937866</v>
      </c>
      <c r="E40" s="102">
        <v>0.13729445436015503</v>
      </c>
      <c r="F40" s="102">
        <v>0.77568359780805463</v>
      </c>
      <c r="G40" s="102">
        <v>8.8820720790981009E-2</v>
      </c>
      <c r="H40" s="102">
        <v>7.8702159960069018E-2</v>
      </c>
      <c r="I40" s="102">
        <v>0.30591424000195783</v>
      </c>
      <c r="J40" s="102">
        <v>0.49494039448296129</v>
      </c>
      <c r="K40" s="102">
        <v>0.64375076903770667</v>
      </c>
      <c r="L40" s="102">
        <v>0.91006582382948986</v>
      </c>
      <c r="M40" s="102">
        <v>1.4020340646481093</v>
      </c>
      <c r="N40" s="102">
        <v>2.2718298230229186</v>
      </c>
      <c r="O40" s="102">
        <v>3.9124376992921333</v>
      </c>
      <c r="P40" s="102">
        <v>7.5687570027606759</v>
      </c>
      <c r="Q40" s="102">
        <v>13.283975389205139</v>
      </c>
      <c r="R40" s="102">
        <v>21.236153567129282</v>
      </c>
      <c r="S40" s="102">
        <v>29.486197279774156</v>
      </c>
      <c r="T40" s="102">
        <v>40.281466032684669</v>
      </c>
      <c r="U40" s="102">
        <v>59.225131342248275</v>
      </c>
      <c r="V40" s="102">
        <v>95.816387242955997</v>
      </c>
      <c r="W40" s="102">
        <v>186.36371614184384</v>
      </c>
      <c r="X40" s="102">
        <v>16.027059418071737</v>
      </c>
    </row>
  </sheetData>
  <customSheetViews>
    <customSheetView guid="{B06E6DA8-40C0-4A6B-8E26-0EA41354D800}"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/>
    </customSheetView>
    <customSheetView guid="{5C8BCE4F-98AD-4B33-BF62-5E40FD01FC56}">
      <pageMargins left="0.74803149606299213" right="0.74803149606299213" top="0.98425196850393704" bottom="0.98425196850393704" header="0.51181102362204722" footer="0.51181102362204722"/>
      <pageSetup paperSize="9" orientation="portrait" r:id="rId2"/>
      <headerFooter alignWithMargins="0"/>
    </customSheetView>
    <customSheetView guid="{93AA3BF1-B70A-48EF-92C1-913FAAF7349E}" topLeftCell="B1">
      <pageMargins left="0.74803149606299213" right="0.74803149606299213" top="0.98425196850393704" bottom="0.98425196850393704" header="0.51181102362204722" footer="0.51181102362204722"/>
      <pageSetup paperSize="9" orientation="portrait" r:id="rId3"/>
      <headerFooter alignWithMargins="0"/>
    </customSheetView>
  </customSheetViews>
  <mergeCells count="4">
    <mergeCell ref="A2:A3"/>
    <mergeCell ref="X2:X3"/>
    <mergeCell ref="B3:W3"/>
    <mergeCell ref="A22:X2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0"/>
  <sheetViews>
    <sheetView zoomScaleNormal="100" workbookViewId="0"/>
  </sheetViews>
  <sheetFormatPr defaultColWidth="9.109375" defaultRowHeight="10.199999999999999" x14ac:dyDescent="0.2"/>
  <cols>
    <col min="1" max="1" width="10.33203125" style="3" customWidth="1"/>
    <col min="2" max="15" width="6.44140625" style="3" customWidth="1"/>
    <col min="16" max="16384" width="9.109375" style="3"/>
  </cols>
  <sheetData>
    <row r="1" spans="1:15" s="101" customFormat="1" ht="20.100000000000001" customHeight="1" thickBot="1" x14ac:dyDescent="0.25">
      <c r="A1" s="128" t="s">
        <v>130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9" customFormat="1" ht="12.9" customHeight="1" x14ac:dyDescent="0.2">
      <c r="A2" s="165" t="s">
        <v>88</v>
      </c>
      <c r="B2" s="18">
        <v>0</v>
      </c>
      <c r="C2" s="18">
        <v>1</v>
      </c>
      <c r="D2" s="18">
        <v>2</v>
      </c>
      <c r="E2" s="18">
        <v>3</v>
      </c>
      <c r="F2" s="18">
        <v>4</v>
      </c>
      <c r="G2" s="18">
        <v>5</v>
      </c>
      <c r="H2" s="18">
        <v>10</v>
      </c>
      <c r="I2" s="18">
        <v>20</v>
      </c>
      <c r="J2" s="18">
        <v>30</v>
      </c>
      <c r="K2" s="18">
        <v>40</v>
      </c>
      <c r="L2" s="18">
        <v>50</v>
      </c>
      <c r="M2" s="18">
        <v>60</v>
      </c>
      <c r="N2" s="18">
        <v>70</v>
      </c>
      <c r="O2" s="98">
        <v>80</v>
      </c>
    </row>
    <row r="3" spans="1:15" ht="12.9" customHeight="1" x14ac:dyDescent="0.2">
      <c r="A3" s="166"/>
      <c r="B3" s="171" t="s">
        <v>124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s="6" customFormat="1" ht="11.25" customHeight="1" x14ac:dyDescent="0.25">
      <c r="A4" s="173" t="s">
        <v>131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ht="11.25" customHeight="1" x14ac:dyDescent="0.2">
      <c r="A5" s="6">
        <v>1949</v>
      </c>
      <c r="B5" s="9">
        <v>59.28</v>
      </c>
      <c r="C5" s="9">
        <v>65.78</v>
      </c>
      <c r="D5" s="9">
        <v>64.37</v>
      </c>
      <c r="E5" s="9">
        <v>63.62</v>
      </c>
      <c r="F5" s="9">
        <v>62.77</v>
      </c>
      <c r="G5" s="9">
        <v>61.91</v>
      </c>
      <c r="H5" s="9">
        <v>57.33</v>
      </c>
      <c r="I5" s="9">
        <v>48.2</v>
      </c>
      <c r="J5" s="9">
        <v>39.71</v>
      </c>
      <c r="K5" s="9">
        <v>31.17</v>
      </c>
      <c r="L5" s="9">
        <v>23.07</v>
      </c>
      <c r="M5" s="9">
        <v>15.82</v>
      </c>
      <c r="N5" s="9">
        <v>9.7899999999999991</v>
      </c>
      <c r="O5" s="9">
        <v>5.31</v>
      </c>
    </row>
    <row r="6" spans="1:15" ht="11.25" customHeight="1" x14ac:dyDescent="0.2">
      <c r="A6" s="6">
        <v>1960</v>
      </c>
      <c r="B6" s="9">
        <v>65.89</v>
      </c>
      <c r="C6" s="9">
        <v>68.52</v>
      </c>
      <c r="D6" s="9">
        <v>67.790000000000006</v>
      </c>
      <c r="E6" s="9">
        <v>66.88</v>
      </c>
      <c r="F6" s="9">
        <v>65.95</v>
      </c>
      <c r="G6" s="9">
        <v>65</v>
      </c>
      <c r="H6" s="9">
        <v>60.17</v>
      </c>
      <c r="I6" s="9">
        <v>50.64</v>
      </c>
      <c r="J6" s="9">
        <v>41.38</v>
      </c>
      <c r="K6" s="9">
        <v>32.18</v>
      </c>
      <c r="L6" s="9">
        <v>23.31</v>
      </c>
      <c r="M6" s="9">
        <v>15.6</v>
      </c>
      <c r="N6" s="9">
        <v>9.4</v>
      </c>
      <c r="O6" s="9">
        <v>5.03</v>
      </c>
    </row>
    <row r="7" spans="1:15" ht="11.25" customHeight="1" x14ac:dyDescent="0.2">
      <c r="A7" s="6">
        <v>1970</v>
      </c>
      <c r="B7" s="9">
        <v>66.31</v>
      </c>
      <c r="C7" s="9">
        <v>68.069999999999993</v>
      </c>
      <c r="D7" s="9">
        <v>67.209999999999994</v>
      </c>
      <c r="E7" s="9">
        <v>66.28</v>
      </c>
      <c r="F7" s="9">
        <v>65.33</v>
      </c>
      <c r="G7" s="9">
        <v>64.37</v>
      </c>
      <c r="H7" s="9">
        <v>59.51</v>
      </c>
      <c r="I7" s="9">
        <v>49.92</v>
      </c>
      <c r="J7" s="9">
        <v>40.65</v>
      </c>
      <c r="K7" s="9">
        <v>31.51</v>
      </c>
      <c r="L7" s="9">
        <v>22.92</v>
      </c>
      <c r="M7" s="9">
        <v>15.19</v>
      </c>
      <c r="N7" s="9">
        <v>9.2200000000000006</v>
      </c>
      <c r="O7" s="9">
        <v>5.0999999999999996</v>
      </c>
    </row>
    <row r="8" spans="1:15" ht="11.25" customHeight="1" x14ac:dyDescent="0.2">
      <c r="A8" s="6">
        <v>1980</v>
      </c>
      <c r="B8" s="9">
        <v>65.45</v>
      </c>
      <c r="C8" s="9">
        <v>66.16</v>
      </c>
      <c r="D8" s="9">
        <v>65.239999999999995</v>
      </c>
      <c r="E8" s="9">
        <v>64.290000000000006</v>
      </c>
      <c r="F8" s="9">
        <v>63.32</v>
      </c>
      <c r="G8" s="9">
        <v>62.35</v>
      </c>
      <c r="H8" s="9">
        <v>57.47</v>
      </c>
      <c r="I8" s="9">
        <v>47.84</v>
      </c>
      <c r="J8" s="9">
        <v>38.54</v>
      </c>
      <c r="K8" s="9">
        <v>29.6</v>
      </c>
      <c r="L8" s="9">
        <v>21.49</v>
      </c>
      <c r="M8" s="9">
        <v>14.58</v>
      </c>
      <c r="N8" s="9">
        <v>8.8800000000000008</v>
      </c>
      <c r="O8" s="9">
        <v>5.03</v>
      </c>
    </row>
    <row r="9" spans="1:15" ht="11.25" customHeight="1" x14ac:dyDescent="0.2">
      <c r="A9" s="6">
        <v>1990</v>
      </c>
      <c r="B9" s="9">
        <v>65.13</v>
      </c>
      <c r="C9" s="9">
        <v>65.22</v>
      </c>
      <c r="D9" s="9">
        <v>64.260000000000005</v>
      </c>
      <c r="E9" s="9">
        <v>63.3</v>
      </c>
      <c r="F9" s="9">
        <v>62.33</v>
      </c>
      <c r="G9" s="9">
        <v>61.36</v>
      </c>
      <c r="H9" s="9">
        <v>56.45</v>
      </c>
      <c r="I9" s="9">
        <v>46.78</v>
      </c>
      <c r="J9" s="9">
        <v>37.53</v>
      </c>
      <c r="K9" s="9">
        <v>28.84</v>
      </c>
      <c r="L9" s="9">
        <v>21.12</v>
      </c>
      <c r="M9" s="9">
        <v>14.72</v>
      </c>
      <c r="N9" s="9">
        <v>9.4700000000000006</v>
      </c>
      <c r="O9" s="9">
        <v>5.27</v>
      </c>
    </row>
    <row r="10" spans="1:15" ht="11.25" customHeight="1" x14ac:dyDescent="0.2">
      <c r="A10" s="6">
        <v>2000</v>
      </c>
      <c r="B10" s="9">
        <v>67.11</v>
      </c>
      <c r="C10" s="9">
        <v>66.77</v>
      </c>
      <c r="D10" s="9">
        <v>65.81</v>
      </c>
      <c r="E10" s="9">
        <v>64.84</v>
      </c>
      <c r="F10" s="9">
        <v>63.87</v>
      </c>
      <c r="G10" s="9">
        <v>62.89</v>
      </c>
      <c r="H10" s="9">
        <v>57.95</v>
      </c>
      <c r="I10" s="9">
        <v>48.15</v>
      </c>
      <c r="J10" s="9">
        <v>38.61</v>
      </c>
      <c r="K10" s="9">
        <v>29.57</v>
      </c>
      <c r="L10" s="9">
        <v>21.84</v>
      </c>
      <c r="M10" s="9">
        <v>15.29</v>
      </c>
      <c r="N10" s="9">
        <v>9.94</v>
      </c>
      <c r="O10" s="9">
        <v>5.85</v>
      </c>
    </row>
    <row r="11" spans="1:15" ht="11.25" customHeight="1" x14ac:dyDescent="0.2">
      <c r="A11" s="6">
        <v>2010</v>
      </c>
      <c r="B11" s="9">
        <v>70.5</v>
      </c>
      <c r="C11" s="9">
        <v>69.89</v>
      </c>
      <c r="D11" s="9">
        <v>68.92</v>
      </c>
      <c r="E11" s="9">
        <v>67.930000000000007</v>
      </c>
      <c r="F11" s="9">
        <v>66.94</v>
      </c>
      <c r="G11" s="9">
        <v>65.95</v>
      </c>
      <c r="H11" s="9">
        <v>60.99</v>
      </c>
      <c r="I11" s="9">
        <v>51.15</v>
      </c>
      <c r="J11" s="9">
        <v>41.46</v>
      </c>
      <c r="K11" s="9">
        <v>31.99</v>
      </c>
      <c r="L11" s="9">
        <v>23.53</v>
      </c>
      <c r="M11" s="9">
        <v>16.79</v>
      </c>
      <c r="N11" s="9">
        <v>11.05</v>
      </c>
      <c r="O11" s="9">
        <v>6.31</v>
      </c>
    </row>
    <row r="12" spans="1:15" ht="11.25" customHeight="1" x14ac:dyDescent="0.2">
      <c r="A12" s="6">
        <v>2011</v>
      </c>
      <c r="B12" s="9">
        <v>70.930000000000007</v>
      </c>
      <c r="C12" s="9">
        <v>70.31</v>
      </c>
      <c r="D12" s="9">
        <v>69.34</v>
      </c>
      <c r="E12" s="9">
        <v>68.34</v>
      </c>
      <c r="F12" s="9">
        <v>67.349999999999994</v>
      </c>
      <c r="G12" s="9">
        <v>66.36</v>
      </c>
      <c r="H12" s="9">
        <v>61.39</v>
      </c>
      <c r="I12" s="9">
        <v>51.55</v>
      </c>
      <c r="J12" s="9">
        <v>41.87</v>
      </c>
      <c r="K12" s="9">
        <v>32.32</v>
      </c>
      <c r="L12" s="9">
        <v>23.7</v>
      </c>
      <c r="M12" s="9">
        <v>16.88</v>
      </c>
      <c r="N12" s="9">
        <v>11.14</v>
      </c>
      <c r="O12" s="9">
        <v>6.4</v>
      </c>
    </row>
    <row r="13" spans="1:15" ht="11.25" customHeight="1" x14ac:dyDescent="0.2">
      <c r="A13" s="6">
        <v>2012</v>
      </c>
      <c r="B13" s="9">
        <v>71.45</v>
      </c>
      <c r="C13" s="9">
        <v>70.790000000000006</v>
      </c>
      <c r="D13" s="9">
        <v>69.819999999999993</v>
      </c>
      <c r="E13" s="9">
        <v>68.83</v>
      </c>
      <c r="F13" s="9">
        <v>67.84</v>
      </c>
      <c r="G13" s="9">
        <v>66.84</v>
      </c>
      <c r="H13" s="9">
        <v>61.87</v>
      </c>
      <c r="I13" s="9">
        <v>52.04</v>
      </c>
      <c r="J13" s="9">
        <v>42.39</v>
      </c>
      <c r="K13" s="9">
        <v>32.85</v>
      </c>
      <c r="L13" s="9">
        <v>24.16</v>
      </c>
      <c r="M13" s="9">
        <v>17.14</v>
      </c>
      <c r="N13" s="9">
        <v>11.23</v>
      </c>
      <c r="O13" s="9">
        <v>6.35</v>
      </c>
    </row>
    <row r="14" spans="1:15" ht="11.25" customHeight="1" x14ac:dyDescent="0.2">
      <c r="A14" s="6">
        <v>2013</v>
      </c>
      <c r="B14" s="9">
        <v>72.010000000000005</v>
      </c>
      <c r="C14" s="9">
        <v>71.430000000000007</v>
      </c>
      <c r="D14" s="9">
        <v>70.459999999999994</v>
      </c>
      <c r="E14" s="9">
        <v>69.47</v>
      </c>
      <c r="F14" s="9">
        <v>68.48</v>
      </c>
      <c r="G14" s="9">
        <v>67.489999999999995</v>
      </c>
      <c r="H14" s="9">
        <v>62.52</v>
      </c>
      <c r="I14" s="9">
        <v>52.66</v>
      </c>
      <c r="J14" s="9">
        <v>42.94</v>
      </c>
      <c r="K14" s="9">
        <v>33.36</v>
      </c>
      <c r="L14" s="9">
        <v>24.55</v>
      </c>
      <c r="M14" s="9">
        <v>17.39</v>
      </c>
      <c r="N14" s="9">
        <v>11.37</v>
      </c>
      <c r="O14" s="9">
        <v>6.35</v>
      </c>
    </row>
    <row r="15" spans="1:15" ht="11.25" customHeight="1" x14ac:dyDescent="0.2">
      <c r="A15" s="6">
        <v>2014</v>
      </c>
      <c r="B15" s="9">
        <v>72.13</v>
      </c>
      <c r="C15" s="9">
        <v>71.489999999999995</v>
      </c>
      <c r="D15" s="9">
        <v>70.52</v>
      </c>
      <c r="E15" s="9">
        <v>69.540000000000006</v>
      </c>
      <c r="F15" s="9">
        <v>68.55</v>
      </c>
      <c r="G15" s="9">
        <v>67.56</v>
      </c>
      <c r="H15" s="9">
        <v>62.6</v>
      </c>
      <c r="I15" s="9">
        <v>52.75</v>
      </c>
      <c r="J15" s="9">
        <v>43.05</v>
      </c>
      <c r="K15" s="9">
        <v>33.49</v>
      </c>
      <c r="L15" s="9">
        <v>24.61</v>
      </c>
      <c r="M15" s="9">
        <v>17.440000000000001</v>
      </c>
      <c r="N15" s="9">
        <v>11.5</v>
      </c>
      <c r="O15" s="9">
        <v>6.45</v>
      </c>
    </row>
    <row r="16" spans="1:15" ht="11.25" customHeight="1" x14ac:dyDescent="0.2">
      <c r="A16" s="6">
        <v>2015</v>
      </c>
      <c r="B16" s="9">
        <v>72.09</v>
      </c>
      <c r="C16" s="9">
        <v>71.42</v>
      </c>
      <c r="D16" s="9">
        <v>70.45</v>
      </c>
      <c r="E16" s="9">
        <v>69.459999999999994</v>
      </c>
      <c r="F16" s="9">
        <v>68.47</v>
      </c>
      <c r="G16" s="9">
        <v>67.489999999999995</v>
      </c>
      <c r="H16" s="9">
        <v>62.54</v>
      </c>
      <c r="I16" s="9">
        <v>52.68</v>
      </c>
      <c r="J16" s="9">
        <v>43</v>
      </c>
      <c r="K16" s="9">
        <v>33.46</v>
      </c>
      <c r="L16" s="9">
        <v>24.55</v>
      </c>
      <c r="M16" s="9">
        <v>17.28</v>
      </c>
      <c r="N16" s="9">
        <v>11.36</v>
      </c>
      <c r="O16" s="9">
        <v>6.4</v>
      </c>
    </row>
    <row r="17" spans="1:15" ht="11.25" customHeight="1" x14ac:dyDescent="0.2">
      <c r="A17" s="6">
        <v>2016</v>
      </c>
      <c r="B17" s="9">
        <v>72.430000000000007</v>
      </c>
      <c r="C17" s="9">
        <v>71.739999999999995</v>
      </c>
      <c r="D17" s="9">
        <v>70.77</v>
      </c>
      <c r="E17" s="9">
        <v>69.790000000000006</v>
      </c>
      <c r="F17" s="9">
        <v>68.8</v>
      </c>
      <c r="G17" s="9">
        <v>67.81</v>
      </c>
      <c r="H17" s="9">
        <v>62.84</v>
      </c>
      <c r="I17" s="9">
        <v>52.99</v>
      </c>
      <c r="J17" s="9">
        <v>43.29</v>
      </c>
      <c r="K17" s="9">
        <v>33.71</v>
      </c>
      <c r="L17" s="9">
        <v>24.73</v>
      </c>
      <c r="M17" s="9">
        <v>17.43</v>
      </c>
      <c r="N17" s="9">
        <v>11.58</v>
      </c>
      <c r="O17" s="9">
        <v>6.55</v>
      </c>
    </row>
    <row r="18" spans="1:15" ht="11.25" customHeight="1" x14ac:dyDescent="0.2">
      <c r="A18" s="6">
        <v>2017</v>
      </c>
      <c r="B18" s="9">
        <v>72.400000000000006</v>
      </c>
      <c r="C18" s="9">
        <v>71.69</v>
      </c>
      <c r="D18" s="9">
        <v>70.709999999999994</v>
      </c>
      <c r="E18" s="9">
        <v>69.73</v>
      </c>
      <c r="F18" s="9">
        <v>68.739999999999995</v>
      </c>
      <c r="G18" s="9">
        <v>67.739999999999995</v>
      </c>
      <c r="H18" s="9">
        <v>62.78</v>
      </c>
      <c r="I18" s="9">
        <v>52.93</v>
      </c>
      <c r="J18" s="9">
        <v>43.24</v>
      </c>
      <c r="K18" s="9">
        <v>33.700000000000003</v>
      </c>
      <c r="L18" s="9">
        <v>24.68</v>
      </c>
      <c r="M18" s="9">
        <v>17.28</v>
      </c>
      <c r="N18" s="9">
        <v>11.46</v>
      </c>
      <c r="O18" s="9">
        <v>6.44</v>
      </c>
    </row>
    <row r="19" spans="1:15" ht="11.25" customHeight="1" x14ac:dyDescent="0.2">
      <c r="A19" s="6">
        <v>2018</v>
      </c>
      <c r="B19" s="9">
        <v>72.56</v>
      </c>
      <c r="C19" s="9">
        <v>71.81</v>
      </c>
      <c r="D19" s="9">
        <v>70.83</v>
      </c>
      <c r="E19" s="9">
        <v>69.849999999999994</v>
      </c>
      <c r="F19" s="9">
        <v>68.86</v>
      </c>
      <c r="G19" s="9">
        <v>67.87</v>
      </c>
      <c r="H19" s="9">
        <v>62.89</v>
      </c>
      <c r="I19" s="9">
        <v>53.01</v>
      </c>
      <c r="J19" s="9">
        <v>43.32</v>
      </c>
      <c r="K19" s="9">
        <v>33.78</v>
      </c>
      <c r="L19" s="9">
        <v>24.76</v>
      </c>
      <c r="M19" s="9">
        <v>17.350000000000001</v>
      </c>
      <c r="N19" s="9">
        <v>11.56</v>
      </c>
      <c r="O19" s="9">
        <v>6.55</v>
      </c>
    </row>
    <row r="20" spans="1:15" ht="11.25" customHeight="1" x14ac:dyDescent="0.2">
      <c r="A20" s="6">
        <v>2019</v>
      </c>
      <c r="B20" s="9">
        <v>72.86</v>
      </c>
      <c r="C20" s="9">
        <v>72.16</v>
      </c>
      <c r="D20" s="9">
        <v>71.180000000000007</v>
      </c>
      <c r="E20" s="9">
        <v>70.2</v>
      </c>
      <c r="F20" s="9">
        <v>69.209999999999994</v>
      </c>
      <c r="G20" s="9">
        <v>68.22</v>
      </c>
      <c r="H20" s="9">
        <v>63.27</v>
      </c>
      <c r="I20" s="9">
        <v>53.41</v>
      </c>
      <c r="J20" s="9">
        <v>43.71</v>
      </c>
      <c r="K20" s="9">
        <v>34.15</v>
      </c>
      <c r="L20" s="9">
        <v>25.09</v>
      </c>
      <c r="M20" s="9">
        <v>17.57</v>
      </c>
      <c r="N20" s="9">
        <v>11.73</v>
      </c>
      <c r="O20" s="9">
        <v>6.71</v>
      </c>
    </row>
    <row r="21" spans="1:15" ht="11.25" customHeight="1" x14ac:dyDescent="0.2">
      <c r="A21" s="6">
        <v>2020</v>
      </c>
      <c r="B21" s="9">
        <v>72.209999999999994</v>
      </c>
      <c r="C21" s="9">
        <v>71.5</v>
      </c>
      <c r="D21" s="9">
        <v>70.510000000000005</v>
      </c>
      <c r="E21" s="9">
        <v>69.52</v>
      </c>
      <c r="F21" s="9">
        <v>68.53</v>
      </c>
      <c r="G21" s="9">
        <v>67.53</v>
      </c>
      <c r="H21" s="9">
        <v>62.57</v>
      </c>
      <c r="I21" s="9">
        <v>52.7</v>
      </c>
      <c r="J21" s="9">
        <v>43</v>
      </c>
      <c r="K21" s="9">
        <v>33.46</v>
      </c>
      <c r="L21" s="9">
        <v>24.42</v>
      </c>
      <c r="M21" s="9">
        <v>16.89</v>
      </c>
      <c r="N21" s="9">
        <v>11.19</v>
      </c>
      <c r="O21" s="9">
        <v>6.35</v>
      </c>
    </row>
    <row r="22" spans="1:15" ht="11.25" customHeight="1" x14ac:dyDescent="0.2">
      <c r="A22" s="6">
        <v>2021</v>
      </c>
      <c r="B22" s="9">
        <v>70.69</v>
      </c>
      <c r="C22" s="9">
        <v>69.959999999999994</v>
      </c>
      <c r="D22" s="9">
        <v>68.97</v>
      </c>
      <c r="E22" s="9">
        <v>67.98</v>
      </c>
      <c r="F22" s="9">
        <v>66.989999999999995</v>
      </c>
      <c r="G22" s="9">
        <v>66</v>
      </c>
      <c r="H22" s="9">
        <v>61.04</v>
      </c>
      <c r="I22" s="127">
        <v>51.16</v>
      </c>
      <c r="J22" s="127">
        <v>41.5</v>
      </c>
      <c r="K22" s="127">
        <v>32.049999999999997</v>
      </c>
      <c r="L22" s="127">
        <v>23.18</v>
      </c>
      <c r="M22" s="127">
        <v>15.87</v>
      </c>
      <c r="N22" s="127">
        <v>10.55</v>
      </c>
      <c r="O22" s="127">
        <v>6.09</v>
      </c>
    </row>
    <row r="23" spans="1:15" s="66" customFormat="1" ht="11.25" customHeight="1" x14ac:dyDescent="0.2">
      <c r="A23" s="162" t="s">
        <v>132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 ht="11.25" customHeight="1" x14ac:dyDescent="0.2">
      <c r="A24" s="6">
        <v>1949</v>
      </c>
      <c r="B24" s="9">
        <v>63.4</v>
      </c>
      <c r="C24" s="9">
        <v>68.03</v>
      </c>
      <c r="D24" s="9">
        <v>67.56</v>
      </c>
      <c r="E24" s="9">
        <v>66.8</v>
      </c>
      <c r="F24" s="9">
        <v>65.959999999999994</v>
      </c>
      <c r="G24" s="9">
        <v>65.099999999999994</v>
      </c>
      <c r="H24" s="9">
        <v>60.49</v>
      </c>
      <c r="I24" s="9">
        <v>51.29</v>
      </c>
      <c r="J24" s="9">
        <v>42.57</v>
      </c>
      <c r="K24" s="9">
        <v>33.74</v>
      </c>
      <c r="L24" s="9">
        <v>25.1</v>
      </c>
      <c r="M24" s="9">
        <v>17.11</v>
      </c>
      <c r="N24" s="9">
        <v>10.42</v>
      </c>
      <c r="O24" s="9">
        <v>5.61</v>
      </c>
    </row>
    <row r="25" spans="1:15" ht="11.25" customHeight="1" x14ac:dyDescent="0.2">
      <c r="A25" s="6">
        <v>1960</v>
      </c>
      <c r="B25" s="9">
        <v>70.099999999999994</v>
      </c>
      <c r="C25" s="9">
        <v>72.150000000000006</v>
      </c>
      <c r="D25" s="9">
        <v>71.430000000000007</v>
      </c>
      <c r="E25" s="9">
        <v>70.52</v>
      </c>
      <c r="F25" s="9">
        <v>69.58</v>
      </c>
      <c r="G25" s="9">
        <v>68.61</v>
      </c>
      <c r="H25" s="9">
        <v>63.73</v>
      </c>
      <c r="I25" s="9">
        <v>53.98</v>
      </c>
      <c r="J25" s="9">
        <v>44.4</v>
      </c>
      <c r="K25" s="9">
        <v>35</v>
      </c>
      <c r="L25" s="9">
        <v>25.97</v>
      </c>
      <c r="M25" s="9">
        <v>17.55</v>
      </c>
      <c r="N25" s="9">
        <v>10.39</v>
      </c>
      <c r="O25" s="9">
        <v>5.45</v>
      </c>
    </row>
    <row r="26" spans="1:15" ht="11.25" customHeight="1" x14ac:dyDescent="0.2">
      <c r="A26" s="6">
        <v>1970</v>
      </c>
      <c r="B26" s="9">
        <v>72.08</v>
      </c>
      <c r="C26" s="9">
        <v>73.41</v>
      </c>
      <c r="D26" s="9">
        <v>72.540000000000006</v>
      </c>
      <c r="E26" s="9">
        <v>71.599999999999994</v>
      </c>
      <c r="F26" s="9">
        <v>70.64</v>
      </c>
      <c r="G26" s="9">
        <v>69.67</v>
      </c>
      <c r="H26" s="9">
        <v>64.78</v>
      </c>
      <c r="I26" s="9">
        <v>54.98</v>
      </c>
      <c r="J26" s="9">
        <v>45.28</v>
      </c>
      <c r="K26" s="9">
        <v>35.76</v>
      </c>
      <c r="L26" s="9">
        <v>26.66</v>
      </c>
      <c r="M26" s="9">
        <v>18.190000000000001</v>
      </c>
      <c r="N26" s="9">
        <v>10.88</v>
      </c>
      <c r="O26" s="9">
        <v>5.69</v>
      </c>
    </row>
    <row r="27" spans="1:15" ht="11.25" customHeight="1" x14ac:dyDescent="0.2">
      <c r="A27" s="6">
        <v>1980</v>
      </c>
      <c r="B27" s="9">
        <v>72.7</v>
      </c>
      <c r="C27" s="9">
        <v>73.2</v>
      </c>
      <c r="D27" s="9">
        <v>72.260000000000005</v>
      </c>
      <c r="E27" s="9">
        <v>71.3</v>
      </c>
      <c r="F27" s="9">
        <v>70.33</v>
      </c>
      <c r="G27" s="9">
        <v>69.349999999999994</v>
      </c>
      <c r="H27" s="9">
        <v>64.42</v>
      </c>
      <c r="I27" s="9">
        <v>54.63</v>
      </c>
      <c r="J27" s="9">
        <v>44.93</v>
      </c>
      <c r="K27" s="9">
        <v>35.479999999999997</v>
      </c>
      <c r="L27" s="9">
        <v>26.56</v>
      </c>
      <c r="M27" s="9">
        <v>18.32</v>
      </c>
      <c r="N27" s="9">
        <v>11.19</v>
      </c>
      <c r="O27" s="9">
        <v>5.92</v>
      </c>
    </row>
    <row r="28" spans="1:15" ht="11.25" customHeight="1" x14ac:dyDescent="0.2">
      <c r="A28" s="6">
        <v>1990</v>
      </c>
      <c r="B28" s="9">
        <v>73.709999999999994</v>
      </c>
      <c r="C28" s="9">
        <v>73.69</v>
      </c>
      <c r="D28" s="9">
        <v>72.75</v>
      </c>
      <c r="E28" s="9">
        <v>71.78</v>
      </c>
      <c r="F28" s="9">
        <v>70.8</v>
      </c>
      <c r="G28" s="9">
        <v>69.819999999999993</v>
      </c>
      <c r="H28" s="9">
        <v>64.91</v>
      </c>
      <c r="I28" s="9">
        <v>55.1</v>
      </c>
      <c r="J28" s="9">
        <v>45.41</v>
      </c>
      <c r="K28" s="9">
        <v>36.049999999999997</v>
      </c>
      <c r="L28" s="9">
        <v>27.21</v>
      </c>
      <c r="M28" s="9">
        <v>19.02</v>
      </c>
      <c r="N28" s="9">
        <v>11.81</v>
      </c>
      <c r="O28" s="9">
        <v>6.27</v>
      </c>
    </row>
    <row r="29" spans="1:15" ht="11.25" customHeight="1" x14ac:dyDescent="0.2">
      <c r="A29" s="6">
        <v>2000</v>
      </c>
      <c r="B29" s="9">
        <v>75.59</v>
      </c>
      <c r="C29" s="9">
        <v>75.239999999999995</v>
      </c>
      <c r="D29" s="9">
        <v>74.28</v>
      </c>
      <c r="E29" s="9">
        <v>73.31</v>
      </c>
      <c r="F29" s="9">
        <v>72.33</v>
      </c>
      <c r="G29" s="9">
        <v>71.34</v>
      </c>
      <c r="H29" s="9">
        <v>66.39</v>
      </c>
      <c r="I29" s="9">
        <v>56.52</v>
      </c>
      <c r="J29" s="9">
        <v>46.71</v>
      </c>
      <c r="K29" s="9">
        <v>37.17</v>
      </c>
      <c r="L29" s="9">
        <v>28.32</v>
      </c>
      <c r="M29" s="9">
        <v>20.04</v>
      </c>
      <c r="N29" s="9">
        <v>12.59</v>
      </c>
      <c r="O29" s="9">
        <v>6.9</v>
      </c>
    </row>
    <row r="30" spans="1:15" ht="11.25" customHeight="1" x14ac:dyDescent="0.2">
      <c r="A30" s="6">
        <v>2010</v>
      </c>
      <c r="B30" s="9">
        <v>78.11</v>
      </c>
      <c r="C30" s="9">
        <v>77.5</v>
      </c>
      <c r="D30" s="9">
        <v>76.53</v>
      </c>
      <c r="E30" s="9">
        <v>75.540000000000006</v>
      </c>
      <c r="F30" s="9">
        <v>74.56</v>
      </c>
      <c r="G30" s="9">
        <v>73.569999999999993</v>
      </c>
      <c r="H30" s="9">
        <v>68.599999999999994</v>
      </c>
      <c r="I30" s="9">
        <v>58.69</v>
      </c>
      <c r="J30" s="9">
        <v>48.83</v>
      </c>
      <c r="K30" s="9">
        <v>39.090000000000003</v>
      </c>
      <c r="L30" s="9">
        <v>29.89</v>
      </c>
      <c r="M30" s="9">
        <v>21.56</v>
      </c>
      <c r="N30" s="9">
        <v>13.82</v>
      </c>
      <c r="O30" s="9">
        <v>7.36</v>
      </c>
    </row>
    <row r="31" spans="1:15" ht="11.25" customHeight="1" x14ac:dyDescent="0.2">
      <c r="A31" s="6">
        <v>2011</v>
      </c>
      <c r="B31" s="9">
        <v>78.23</v>
      </c>
      <c r="C31" s="9">
        <v>77.58</v>
      </c>
      <c r="D31" s="9">
        <v>76.61</v>
      </c>
      <c r="E31" s="9">
        <v>75.64</v>
      </c>
      <c r="F31" s="9">
        <v>74.650000000000006</v>
      </c>
      <c r="G31" s="9">
        <v>73.67</v>
      </c>
      <c r="H31" s="9">
        <v>68.7</v>
      </c>
      <c r="I31" s="9">
        <v>58.79</v>
      </c>
      <c r="J31" s="9">
        <v>48.94</v>
      </c>
      <c r="K31" s="9">
        <v>39.19</v>
      </c>
      <c r="L31" s="9">
        <v>29.98</v>
      </c>
      <c r="M31" s="9">
        <v>21.64</v>
      </c>
      <c r="N31" s="9">
        <v>13.96</v>
      </c>
      <c r="O31" s="9">
        <v>7.45</v>
      </c>
    </row>
    <row r="32" spans="1:15" ht="11.25" customHeight="1" x14ac:dyDescent="0.2">
      <c r="A32" s="6">
        <v>2012</v>
      </c>
      <c r="B32" s="9">
        <v>78.38</v>
      </c>
      <c r="C32" s="9">
        <v>77.78</v>
      </c>
      <c r="D32" s="9">
        <v>76.8</v>
      </c>
      <c r="E32" s="9">
        <v>75.81</v>
      </c>
      <c r="F32" s="9">
        <v>74.83</v>
      </c>
      <c r="G32" s="9">
        <v>73.83</v>
      </c>
      <c r="H32" s="9">
        <v>68.87</v>
      </c>
      <c r="I32" s="9">
        <v>58.96</v>
      </c>
      <c r="J32" s="9">
        <v>49.09</v>
      </c>
      <c r="K32" s="9">
        <v>39.340000000000003</v>
      </c>
      <c r="L32" s="9">
        <v>30.08</v>
      </c>
      <c r="M32" s="9">
        <v>21.66</v>
      </c>
      <c r="N32" s="9">
        <v>13.93</v>
      </c>
      <c r="O32" s="9">
        <v>7.37</v>
      </c>
    </row>
    <row r="33" spans="1:15" ht="11.25" customHeight="1" x14ac:dyDescent="0.2">
      <c r="A33" s="6">
        <v>2013</v>
      </c>
      <c r="B33" s="9">
        <v>78.73</v>
      </c>
      <c r="C33" s="9">
        <v>78.069999999999993</v>
      </c>
      <c r="D33" s="9">
        <v>77.09</v>
      </c>
      <c r="E33" s="9">
        <v>76.099999999999994</v>
      </c>
      <c r="F33" s="9">
        <v>75.099999999999994</v>
      </c>
      <c r="G33" s="9">
        <v>74.12</v>
      </c>
      <c r="H33" s="9">
        <v>69.150000000000006</v>
      </c>
      <c r="I33" s="9">
        <v>59.25</v>
      </c>
      <c r="J33" s="9">
        <v>49.39</v>
      </c>
      <c r="K33" s="9">
        <v>39.630000000000003</v>
      </c>
      <c r="L33" s="9">
        <v>30.33</v>
      </c>
      <c r="M33" s="9">
        <v>21.85</v>
      </c>
      <c r="N33" s="9">
        <v>14.12</v>
      </c>
      <c r="O33" s="9">
        <v>7.48</v>
      </c>
    </row>
    <row r="34" spans="1:15" ht="11.25" customHeight="1" x14ac:dyDescent="0.2">
      <c r="A34" s="6">
        <v>2014</v>
      </c>
      <c r="B34" s="9">
        <v>78.91</v>
      </c>
      <c r="C34" s="9">
        <v>78.239999999999995</v>
      </c>
      <c r="D34" s="9">
        <v>77.260000000000005</v>
      </c>
      <c r="E34" s="9">
        <v>76.27</v>
      </c>
      <c r="F34" s="9">
        <v>75.27</v>
      </c>
      <c r="G34" s="9">
        <v>74.28</v>
      </c>
      <c r="H34" s="9">
        <v>69.31</v>
      </c>
      <c r="I34" s="9">
        <v>59.38</v>
      </c>
      <c r="J34" s="9">
        <v>49.51</v>
      </c>
      <c r="K34" s="9">
        <v>39.76</v>
      </c>
      <c r="L34" s="9">
        <v>30.42</v>
      </c>
      <c r="M34" s="9">
        <v>21.93</v>
      </c>
      <c r="N34" s="9">
        <v>14.24</v>
      </c>
      <c r="O34" s="9">
        <v>7.59</v>
      </c>
    </row>
    <row r="35" spans="1:15" ht="11.25" customHeight="1" x14ac:dyDescent="0.2">
      <c r="A35" s="6">
        <v>2015</v>
      </c>
      <c r="B35" s="9">
        <v>78.61</v>
      </c>
      <c r="C35" s="9">
        <v>77.91</v>
      </c>
      <c r="D35" s="9">
        <v>76.94</v>
      </c>
      <c r="E35" s="9">
        <v>75.959999999999994</v>
      </c>
      <c r="F35" s="9">
        <v>74.98</v>
      </c>
      <c r="G35" s="9">
        <v>73.98</v>
      </c>
      <c r="H35" s="9">
        <v>69.02</v>
      </c>
      <c r="I35" s="9">
        <v>59.09</v>
      </c>
      <c r="J35" s="9">
        <v>49.24</v>
      </c>
      <c r="K35" s="9">
        <v>39.479999999999997</v>
      </c>
      <c r="L35" s="9">
        <v>30.12</v>
      </c>
      <c r="M35" s="9">
        <v>21.69</v>
      </c>
      <c r="N35" s="9">
        <v>14.04</v>
      </c>
      <c r="O35" s="9">
        <v>7.42</v>
      </c>
    </row>
    <row r="36" spans="1:15" ht="11.25" customHeight="1" x14ac:dyDescent="0.2">
      <c r="A36" s="6">
        <v>2016</v>
      </c>
      <c r="B36" s="9">
        <v>79.209999999999994</v>
      </c>
      <c r="C36" s="9">
        <v>78.5</v>
      </c>
      <c r="D36" s="9">
        <v>77.540000000000006</v>
      </c>
      <c r="E36" s="9">
        <v>76.55</v>
      </c>
      <c r="F36" s="9">
        <v>75.55</v>
      </c>
      <c r="G36" s="9">
        <v>74.55</v>
      </c>
      <c r="H36" s="9">
        <v>69.58</v>
      </c>
      <c r="I36" s="9">
        <v>59.66</v>
      </c>
      <c r="J36" s="9">
        <v>49.8</v>
      </c>
      <c r="K36" s="9">
        <v>40.049999999999997</v>
      </c>
      <c r="L36" s="9">
        <v>30.65</v>
      </c>
      <c r="M36" s="9">
        <v>22.09</v>
      </c>
      <c r="N36" s="9">
        <v>14.39</v>
      </c>
      <c r="O36" s="9">
        <v>7.68</v>
      </c>
    </row>
    <row r="37" spans="1:15" ht="11.25" customHeight="1" x14ac:dyDescent="0.2">
      <c r="A37" s="6">
        <v>2017</v>
      </c>
      <c r="B37" s="9">
        <v>78.989999999999995</v>
      </c>
      <c r="C37" s="9">
        <v>78.239999999999995</v>
      </c>
      <c r="D37" s="9">
        <v>77.260000000000005</v>
      </c>
      <c r="E37" s="9">
        <v>76.27</v>
      </c>
      <c r="F37" s="9">
        <v>75.290000000000006</v>
      </c>
      <c r="G37" s="9">
        <v>74.31</v>
      </c>
      <c r="H37" s="9">
        <v>69.349999999999994</v>
      </c>
      <c r="I37" s="9">
        <v>59.44</v>
      </c>
      <c r="J37" s="9">
        <v>49.55</v>
      </c>
      <c r="K37" s="9">
        <v>39.82</v>
      </c>
      <c r="L37" s="9">
        <v>30.41</v>
      </c>
      <c r="M37" s="9">
        <v>21.88</v>
      </c>
      <c r="N37" s="9">
        <v>14.21</v>
      </c>
      <c r="O37" s="9">
        <v>7.56</v>
      </c>
    </row>
    <row r="38" spans="1:15" ht="11.25" customHeight="1" x14ac:dyDescent="0.2">
      <c r="A38" s="6">
        <v>2018</v>
      </c>
      <c r="B38" s="9">
        <v>79.19</v>
      </c>
      <c r="C38" s="9">
        <v>78.45</v>
      </c>
      <c r="D38" s="9">
        <v>77.47</v>
      </c>
      <c r="E38" s="9">
        <v>76.48</v>
      </c>
      <c r="F38" s="9">
        <v>75.489999999999995</v>
      </c>
      <c r="G38" s="9">
        <v>74.5</v>
      </c>
      <c r="H38" s="9">
        <v>69.52</v>
      </c>
      <c r="I38" s="9">
        <v>59.6</v>
      </c>
      <c r="J38" s="9">
        <v>49.76</v>
      </c>
      <c r="K38" s="9">
        <v>40.01</v>
      </c>
      <c r="L38" s="9">
        <v>30.59</v>
      </c>
      <c r="M38" s="9">
        <v>21.97</v>
      </c>
      <c r="N38" s="9">
        <v>14.29</v>
      </c>
      <c r="O38" s="9">
        <v>7.59</v>
      </c>
    </row>
    <row r="39" spans="1:15" ht="11.25" customHeight="1" x14ac:dyDescent="0.2">
      <c r="A39" s="6">
        <v>2019</v>
      </c>
      <c r="B39" s="9">
        <v>79.33</v>
      </c>
      <c r="C39" s="9">
        <v>78.59</v>
      </c>
      <c r="D39" s="9">
        <v>77.61</v>
      </c>
      <c r="E39" s="9">
        <v>76.62</v>
      </c>
      <c r="F39" s="9">
        <v>75.63</v>
      </c>
      <c r="G39" s="9">
        <v>74.63</v>
      </c>
      <c r="H39" s="9">
        <v>69.67</v>
      </c>
      <c r="I39" s="9">
        <v>59.76</v>
      </c>
      <c r="J39" s="9">
        <v>49.89</v>
      </c>
      <c r="K39" s="9">
        <v>40.15</v>
      </c>
      <c r="L39" s="9">
        <v>30.69</v>
      </c>
      <c r="M39" s="9">
        <v>22.04</v>
      </c>
      <c r="N39" s="9">
        <v>14.35</v>
      </c>
      <c r="O39" s="9">
        <v>7.65</v>
      </c>
    </row>
    <row r="40" spans="1:15" ht="11.25" customHeight="1" x14ac:dyDescent="0.2">
      <c r="A40" s="6">
        <v>2020</v>
      </c>
      <c r="B40" s="9">
        <v>78.739999999999995</v>
      </c>
      <c r="C40" s="9">
        <v>77.959999999999994</v>
      </c>
      <c r="D40" s="9">
        <v>76.989999999999995</v>
      </c>
      <c r="E40" s="9">
        <v>76</v>
      </c>
      <c r="F40" s="9">
        <v>75.010000000000005</v>
      </c>
      <c r="G40" s="9">
        <v>74.02</v>
      </c>
      <c r="H40" s="9">
        <v>69.05</v>
      </c>
      <c r="I40" s="9">
        <v>59.1</v>
      </c>
      <c r="J40" s="9">
        <v>49.25</v>
      </c>
      <c r="K40" s="9">
        <v>39.520000000000003</v>
      </c>
      <c r="L40" s="9">
        <v>30.1</v>
      </c>
      <c r="M40" s="9">
        <v>21.47</v>
      </c>
      <c r="N40" s="9">
        <v>13.94</v>
      </c>
      <c r="O40" s="9">
        <v>7.47</v>
      </c>
    </row>
    <row r="41" spans="1:15" ht="11.25" customHeight="1" x14ac:dyDescent="0.2">
      <c r="A41" s="6">
        <v>2021</v>
      </c>
      <c r="B41" s="9">
        <v>77.52</v>
      </c>
      <c r="C41" s="9">
        <v>76.739999999999995</v>
      </c>
      <c r="D41" s="9">
        <v>75.760000000000005</v>
      </c>
      <c r="E41" s="9">
        <v>74.77</v>
      </c>
      <c r="F41" s="9">
        <v>73.77</v>
      </c>
      <c r="G41" s="9">
        <v>72.78</v>
      </c>
      <c r="H41" s="127">
        <v>67.8</v>
      </c>
      <c r="I41" s="127">
        <v>57.88</v>
      </c>
      <c r="J41" s="127">
        <v>48.09</v>
      </c>
      <c r="K41" s="127">
        <v>38.42</v>
      </c>
      <c r="L41" s="127">
        <v>29.07</v>
      </c>
      <c r="M41" s="127">
        <v>20.69</v>
      </c>
      <c r="N41" s="127">
        <v>13.47</v>
      </c>
      <c r="O41" s="127">
        <v>7.23</v>
      </c>
    </row>
    <row r="42" spans="1:15" s="27" customFormat="1" ht="11.25" customHeight="1" x14ac:dyDescent="0.25">
      <c r="A42" s="162" t="s">
        <v>112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</row>
    <row r="43" spans="1:15" ht="11.25" customHeight="1" x14ac:dyDescent="0.2">
      <c r="A43" s="6">
        <v>1949</v>
      </c>
      <c r="B43" s="9">
        <v>61.36</v>
      </c>
      <c r="C43" s="9">
        <v>66.47</v>
      </c>
      <c r="D43" s="9">
        <v>66.03</v>
      </c>
      <c r="E43" s="9">
        <v>65.28</v>
      </c>
      <c r="F43" s="9">
        <v>64.430000000000007</v>
      </c>
      <c r="G43" s="9">
        <v>63.57</v>
      </c>
      <c r="H43" s="9">
        <v>58.98</v>
      </c>
      <c r="I43" s="9">
        <v>49.82</v>
      </c>
      <c r="J43" s="9">
        <v>41.22</v>
      </c>
      <c r="K43" s="9">
        <v>32.53</v>
      </c>
      <c r="L43" s="9">
        <v>24.16</v>
      </c>
      <c r="M43" s="9">
        <v>16.52</v>
      </c>
      <c r="N43" s="9">
        <v>10.14</v>
      </c>
      <c r="O43" s="9">
        <v>5.49</v>
      </c>
    </row>
    <row r="44" spans="1:15" ht="11.25" customHeight="1" x14ac:dyDescent="0.2">
      <c r="A44" s="6">
        <v>1960</v>
      </c>
      <c r="B44" s="9">
        <v>68.03</v>
      </c>
      <c r="C44" s="9">
        <v>70.400000000000006</v>
      </c>
      <c r="D44" s="9">
        <v>69.67</v>
      </c>
      <c r="E44" s="9">
        <v>68.77</v>
      </c>
      <c r="F44" s="9">
        <v>67.83</v>
      </c>
      <c r="G44" s="9">
        <v>66.86</v>
      </c>
      <c r="H44" s="9">
        <v>62.02</v>
      </c>
      <c r="I44" s="9">
        <v>52.38</v>
      </c>
      <c r="J44" s="9">
        <v>42.96</v>
      </c>
      <c r="K44" s="9">
        <v>33.67</v>
      </c>
      <c r="L44" s="9">
        <v>24.72</v>
      </c>
      <c r="M44" s="9">
        <v>16.670000000000002</v>
      </c>
      <c r="N44" s="9">
        <v>9.9600000000000009</v>
      </c>
      <c r="O44" s="9">
        <v>5.27</v>
      </c>
    </row>
    <row r="45" spans="1:15" ht="11.25" customHeight="1" x14ac:dyDescent="0.2">
      <c r="A45" s="6">
        <v>1970</v>
      </c>
      <c r="B45" s="9">
        <v>69.2</v>
      </c>
      <c r="C45" s="9">
        <v>70.760000000000005</v>
      </c>
      <c r="D45" s="9">
        <v>69.900000000000006</v>
      </c>
      <c r="E45" s="9">
        <v>68.97</v>
      </c>
      <c r="F45" s="9">
        <v>68.010000000000005</v>
      </c>
      <c r="G45" s="9">
        <v>67.05</v>
      </c>
      <c r="H45" s="9">
        <v>62.18</v>
      </c>
      <c r="I45" s="9">
        <v>52.49</v>
      </c>
      <c r="J45" s="9">
        <v>43.02</v>
      </c>
      <c r="K45" s="9">
        <v>33.700000000000003</v>
      </c>
      <c r="L45" s="9">
        <v>24.87</v>
      </c>
      <c r="M45" s="9">
        <v>16.78</v>
      </c>
      <c r="N45" s="9">
        <v>10.17</v>
      </c>
      <c r="O45" s="9">
        <v>5.46</v>
      </c>
    </row>
    <row r="46" spans="1:15" ht="11.25" customHeight="1" x14ac:dyDescent="0.2">
      <c r="A46" s="6">
        <v>1980</v>
      </c>
      <c r="B46" s="9">
        <v>69.02</v>
      </c>
      <c r="C46" s="9">
        <v>69.64</v>
      </c>
      <c r="D46" s="9">
        <v>68.709999999999994</v>
      </c>
      <c r="E46" s="9">
        <v>67.75</v>
      </c>
      <c r="F46" s="9">
        <v>66.78</v>
      </c>
      <c r="G46" s="9">
        <v>65.81</v>
      </c>
      <c r="H46" s="9">
        <v>60.91</v>
      </c>
      <c r="I46" s="9">
        <v>51.2</v>
      </c>
      <c r="J46" s="9">
        <v>41.73</v>
      </c>
      <c r="K46" s="9">
        <v>32.549999999999997</v>
      </c>
      <c r="L46" s="9">
        <v>24.08</v>
      </c>
      <c r="M46" s="9">
        <v>16.559999999999999</v>
      </c>
      <c r="N46" s="9">
        <v>10.17</v>
      </c>
      <c r="O46" s="9">
        <v>5.59</v>
      </c>
    </row>
    <row r="47" spans="1:15" ht="11.25" customHeight="1" x14ac:dyDescent="0.2">
      <c r="A47" s="6">
        <v>1990</v>
      </c>
      <c r="B47" s="9">
        <v>69.33</v>
      </c>
      <c r="C47" s="9">
        <v>69.37</v>
      </c>
      <c r="D47" s="9">
        <v>68.42</v>
      </c>
      <c r="E47" s="9">
        <v>67.45</v>
      </c>
      <c r="F47" s="9">
        <v>66.48</v>
      </c>
      <c r="G47" s="9">
        <v>65.5</v>
      </c>
      <c r="H47" s="9">
        <v>60.59</v>
      </c>
      <c r="I47" s="9">
        <v>50.86</v>
      </c>
      <c r="J47" s="9">
        <v>41.42</v>
      </c>
      <c r="K47" s="9">
        <v>32.44</v>
      </c>
      <c r="L47" s="9">
        <v>24.24</v>
      </c>
      <c r="M47" s="9">
        <v>17.03</v>
      </c>
      <c r="N47" s="9">
        <v>10.83</v>
      </c>
      <c r="O47" s="9">
        <v>5.91</v>
      </c>
    </row>
    <row r="48" spans="1:15" ht="11.25" customHeight="1" x14ac:dyDescent="0.2">
      <c r="A48" s="6">
        <v>2000</v>
      </c>
      <c r="B48" s="9">
        <v>71.33</v>
      </c>
      <c r="C48" s="9">
        <v>71</v>
      </c>
      <c r="D48" s="9">
        <v>70.040000000000006</v>
      </c>
      <c r="E48" s="9">
        <v>69.06</v>
      </c>
      <c r="F48" s="9">
        <v>68.09</v>
      </c>
      <c r="G48" s="9">
        <v>67.11</v>
      </c>
      <c r="H48" s="9">
        <v>62.16</v>
      </c>
      <c r="I48" s="9">
        <v>52.33</v>
      </c>
      <c r="J48" s="9">
        <v>42.67</v>
      </c>
      <c r="K48" s="9">
        <v>33.42</v>
      </c>
      <c r="L48" s="9">
        <v>25.21</v>
      </c>
      <c r="M48" s="9">
        <v>17.899999999999999</v>
      </c>
      <c r="N48" s="9">
        <v>11.59</v>
      </c>
      <c r="O48" s="9">
        <v>6.53</v>
      </c>
    </row>
    <row r="49" spans="1:15" ht="11.25" customHeight="1" x14ac:dyDescent="0.2">
      <c r="A49" s="6">
        <v>2010</v>
      </c>
      <c r="B49" s="9">
        <v>74.38</v>
      </c>
      <c r="C49" s="9">
        <v>73.77</v>
      </c>
      <c r="D49" s="9">
        <v>72.8</v>
      </c>
      <c r="E49" s="9">
        <v>71.81</v>
      </c>
      <c r="F49" s="9">
        <v>70.819999999999993</v>
      </c>
      <c r="G49" s="9">
        <v>69.83</v>
      </c>
      <c r="H49" s="9">
        <v>64.86</v>
      </c>
      <c r="I49" s="9">
        <v>54.99</v>
      </c>
      <c r="J49" s="9">
        <v>45.23</v>
      </c>
      <c r="K49" s="9">
        <v>35.65</v>
      </c>
      <c r="L49" s="9">
        <v>26.87</v>
      </c>
      <c r="M49" s="9">
        <v>19.43</v>
      </c>
      <c r="N49" s="9">
        <v>12.71</v>
      </c>
      <c r="O49" s="9">
        <v>7</v>
      </c>
    </row>
    <row r="50" spans="1:15" ht="11.25" customHeight="1" x14ac:dyDescent="0.2">
      <c r="A50" s="6">
        <v>2011</v>
      </c>
      <c r="B50" s="9">
        <v>74.67</v>
      </c>
      <c r="C50" s="9">
        <v>74.040000000000006</v>
      </c>
      <c r="D50" s="9">
        <v>73.06</v>
      </c>
      <c r="E50" s="9">
        <v>72.08</v>
      </c>
      <c r="F50" s="9">
        <v>71.09</v>
      </c>
      <c r="G50" s="9">
        <v>70.099999999999994</v>
      </c>
      <c r="H50" s="9">
        <v>65.14</v>
      </c>
      <c r="I50" s="9">
        <v>55.27</v>
      </c>
      <c r="J50" s="9">
        <v>45.5</v>
      </c>
      <c r="K50" s="9">
        <v>35.880000000000003</v>
      </c>
      <c r="L50" s="9">
        <v>27</v>
      </c>
      <c r="M50" s="9">
        <v>19.510000000000002</v>
      </c>
      <c r="N50" s="9">
        <v>12.83</v>
      </c>
      <c r="O50" s="9">
        <v>7.09</v>
      </c>
    </row>
    <row r="51" spans="1:15" ht="11.25" customHeight="1" x14ac:dyDescent="0.2">
      <c r="A51" s="6">
        <v>2012</v>
      </c>
      <c r="B51" s="9">
        <v>75</v>
      </c>
      <c r="C51" s="9">
        <v>74.37</v>
      </c>
      <c r="D51" s="9">
        <v>73.39</v>
      </c>
      <c r="E51" s="9">
        <v>72.400000000000006</v>
      </c>
      <c r="F51" s="9">
        <v>71.42</v>
      </c>
      <c r="G51" s="9">
        <v>70.42</v>
      </c>
      <c r="H51" s="9">
        <v>65.459999999999994</v>
      </c>
      <c r="I51" s="9">
        <v>55.59</v>
      </c>
      <c r="J51" s="9">
        <v>45.84</v>
      </c>
      <c r="K51" s="9">
        <v>36.21</v>
      </c>
      <c r="L51" s="9">
        <v>27.28</v>
      </c>
      <c r="M51" s="9">
        <v>19.64</v>
      </c>
      <c r="N51" s="9">
        <v>12.86</v>
      </c>
      <c r="O51" s="9">
        <v>7.02</v>
      </c>
    </row>
    <row r="52" spans="1:15" ht="11.25" customHeight="1" x14ac:dyDescent="0.2">
      <c r="A52" s="6">
        <v>2013</v>
      </c>
      <c r="B52" s="9">
        <v>75.47</v>
      </c>
      <c r="C52" s="9">
        <v>74.849999999999994</v>
      </c>
      <c r="D52" s="9">
        <v>73.88</v>
      </c>
      <c r="E52" s="9">
        <v>72.89</v>
      </c>
      <c r="F52" s="9">
        <v>71.900000000000006</v>
      </c>
      <c r="G52" s="9">
        <v>70.91</v>
      </c>
      <c r="H52" s="9">
        <v>65.94</v>
      </c>
      <c r="I52" s="9">
        <v>56.06</v>
      </c>
      <c r="J52" s="9">
        <v>46.28</v>
      </c>
      <c r="K52" s="9">
        <v>36.619999999999997</v>
      </c>
      <c r="L52" s="9">
        <v>27.6</v>
      </c>
      <c r="M52" s="9">
        <v>19.86</v>
      </c>
      <c r="N52" s="9">
        <v>13.02</v>
      </c>
      <c r="O52" s="9">
        <v>7.09</v>
      </c>
    </row>
    <row r="53" spans="1:15" ht="11.25" customHeight="1" x14ac:dyDescent="0.2">
      <c r="A53" s="6">
        <v>2014</v>
      </c>
      <c r="B53" s="9">
        <v>75.61</v>
      </c>
      <c r="C53" s="9">
        <v>74.959999999999994</v>
      </c>
      <c r="D53" s="9">
        <v>73.98</v>
      </c>
      <c r="E53" s="9">
        <v>73</v>
      </c>
      <c r="F53" s="9">
        <v>72.010000000000005</v>
      </c>
      <c r="G53" s="9">
        <v>71.02</v>
      </c>
      <c r="H53" s="9">
        <v>66.05</v>
      </c>
      <c r="I53" s="9">
        <v>56.17</v>
      </c>
      <c r="J53" s="9">
        <v>46.39</v>
      </c>
      <c r="K53" s="9">
        <v>36.75</v>
      </c>
      <c r="L53" s="9">
        <v>27.68</v>
      </c>
      <c r="M53" s="9">
        <v>19.920000000000002</v>
      </c>
      <c r="N53" s="9">
        <v>13.15</v>
      </c>
      <c r="O53" s="9">
        <v>7.2</v>
      </c>
    </row>
    <row r="54" spans="1:15" ht="11.25" customHeight="1" x14ac:dyDescent="0.2">
      <c r="A54" s="6">
        <v>2015</v>
      </c>
      <c r="B54" s="9">
        <v>75.44</v>
      </c>
      <c r="C54" s="9">
        <v>74.760000000000005</v>
      </c>
      <c r="D54" s="9">
        <v>73.790000000000006</v>
      </c>
      <c r="E54" s="9">
        <v>72.8</v>
      </c>
      <c r="F54" s="9">
        <v>71.819999999999993</v>
      </c>
      <c r="G54" s="9">
        <v>70.83</v>
      </c>
      <c r="H54" s="9">
        <v>65.87</v>
      </c>
      <c r="I54" s="9">
        <v>55.98</v>
      </c>
      <c r="J54" s="9">
        <v>46.23</v>
      </c>
      <c r="K54" s="9">
        <v>36.590000000000003</v>
      </c>
      <c r="L54" s="9">
        <v>27.49</v>
      </c>
      <c r="M54" s="9">
        <v>19.71</v>
      </c>
      <c r="N54" s="9">
        <v>12.96</v>
      </c>
      <c r="O54" s="9">
        <v>7.07</v>
      </c>
    </row>
    <row r="55" spans="1:15" ht="11.25" customHeight="1" x14ac:dyDescent="0.2">
      <c r="A55" s="6">
        <v>2016</v>
      </c>
      <c r="B55" s="9">
        <v>75.91</v>
      </c>
      <c r="C55" s="9">
        <v>75.209999999999994</v>
      </c>
      <c r="D55" s="9">
        <v>74.239999999999995</v>
      </c>
      <c r="E55" s="9">
        <v>73.260000000000005</v>
      </c>
      <c r="F55" s="9">
        <v>72.260000000000005</v>
      </c>
      <c r="G55" s="9">
        <v>71.27</v>
      </c>
      <c r="H55" s="9">
        <v>66.290000000000006</v>
      </c>
      <c r="I55" s="9">
        <v>56.42</v>
      </c>
      <c r="J55" s="9">
        <v>46.64</v>
      </c>
      <c r="K55" s="9">
        <v>36.99</v>
      </c>
      <c r="L55" s="9">
        <v>27.83</v>
      </c>
      <c r="M55" s="9">
        <v>19.98</v>
      </c>
      <c r="N55" s="9">
        <v>13.25</v>
      </c>
      <c r="O55" s="9">
        <v>7.29</v>
      </c>
    </row>
    <row r="56" spans="1:15" ht="11.25" customHeight="1" x14ac:dyDescent="0.2">
      <c r="A56" s="6">
        <v>2017</v>
      </c>
      <c r="B56" s="9">
        <v>75.77</v>
      </c>
      <c r="C56" s="9">
        <v>75.05</v>
      </c>
      <c r="D56" s="9">
        <v>74.069999999999993</v>
      </c>
      <c r="E56" s="9">
        <v>73.08</v>
      </c>
      <c r="F56" s="9">
        <v>72.09</v>
      </c>
      <c r="G56" s="9">
        <v>71.11</v>
      </c>
      <c r="H56" s="9">
        <v>66.150000000000006</v>
      </c>
      <c r="I56" s="9">
        <v>56.27</v>
      </c>
      <c r="J56" s="9">
        <v>46.49</v>
      </c>
      <c r="K56" s="9">
        <v>36.869999999999997</v>
      </c>
      <c r="L56" s="9">
        <v>27.68</v>
      </c>
      <c r="M56" s="9">
        <v>19.79</v>
      </c>
      <c r="N56" s="9">
        <v>13.09</v>
      </c>
      <c r="O56" s="9">
        <v>7.17</v>
      </c>
    </row>
    <row r="57" spans="1:15" ht="11.25" customHeight="1" x14ac:dyDescent="0.2">
      <c r="A57" s="6">
        <v>2018</v>
      </c>
      <c r="B57" s="9">
        <v>75.94</v>
      </c>
      <c r="C57" s="9">
        <v>75.2</v>
      </c>
      <c r="D57" s="9">
        <v>74.22</v>
      </c>
      <c r="E57" s="9">
        <v>73.239999999999995</v>
      </c>
      <c r="F57" s="9">
        <v>72.25</v>
      </c>
      <c r="G57" s="9">
        <v>71.260000000000005</v>
      </c>
      <c r="H57" s="9">
        <v>66.28</v>
      </c>
      <c r="I57" s="9">
        <v>56.38</v>
      </c>
      <c r="J57" s="9">
        <v>46.62</v>
      </c>
      <c r="K57" s="9">
        <v>36.99</v>
      </c>
      <c r="L57" s="9">
        <v>27.8</v>
      </c>
      <c r="M57" s="9">
        <v>19.87</v>
      </c>
      <c r="N57" s="9">
        <v>13.17</v>
      </c>
      <c r="O57" s="9">
        <v>7.23</v>
      </c>
    </row>
    <row r="58" spans="1:15" ht="11.25" customHeight="1" x14ac:dyDescent="0.2">
      <c r="A58" s="6">
        <v>2019</v>
      </c>
      <c r="B58" s="9">
        <v>76.16</v>
      </c>
      <c r="C58" s="9">
        <v>75.45</v>
      </c>
      <c r="D58" s="9">
        <v>74.459999999999994</v>
      </c>
      <c r="E58" s="9">
        <v>73.48</v>
      </c>
      <c r="F58" s="9">
        <v>72.489999999999995</v>
      </c>
      <c r="G58" s="9">
        <v>71.5</v>
      </c>
      <c r="H58" s="9">
        <v>66.540000000000006</v>
      </c>
      <c r="I58" s="9">
        <v>56.66</v>
      </c>
      <c r="J58" s="9">
        <v>46.89</v>
      </c>
      <c r="K58" s="9">
        <v>37.25</v>
      </c>
      <c r="L58" s="9">
        <v>28.02</v>
      </c>
      <c r="M58" s="9">
        <v>20.010000000000002</v>
      </c>
      <c r="N58" s="9">
        <v>13.28</v>
      </c>
      <c r="O58" s="9">
        <v>7.33</v>
      </c>
    </row>
    <row r="59" spans="1:15" ht="11.25" customHeight="1" x14ac:dyDescent="0.2">
      <c r="A59" s="6">
        <v>2020</v>
      </c>
      <c r="B59" s="9">
        <v>75.52</v>
      </c>
      <c r="C59" s="9">
        <v>74.78</v>
      </c>
      <c r="D59" s="9">
        <v>73.8</v>
      </c>
      <c r="E59" s="9">
        <v>72.81</v>
      </c>
      <c r="F59" s="9">
        <v>71.819999999999993</v>
      </c>
      <c r="G59" s="9">
        <v>70.819999999999993</v>
      </c>
      <c r="H59" s="9">
        <v>65.849999999999994</v>
      </c>
      <c r="I59" s="9">
        <v>55.95</v>
      </c>
      <c r="J59" s="9">
        <v>46.19</v>
      </c>
      <c r="K59" s="9">
        <v>36.57</v>
      </c>
      <c r="L59" s="9">
        <v>27.37</v>
      </c>
      <c r="M59" s="9">
        <v>19.37</v>
      </c>
      <c r="N59" s="9">
        <v>12.8</v>
      </c>
      <c r="O59" s="9">
        <v>7.08</v>
      </c>
    </row>
    <row r="60" spans="1:15" ht="11.25" customHeight="1" x14ac:dyDescent="0.2">
      <c r="A60" s="6">
        <v>2021</v>
      </c>
      <c r="B60" s="9">
        <v>74.099999999999994</v>
      </c>
      <c r="C60" s="9">
        <v>73.34</v>
      </c>
      <c r="D60" s="9">
        <v>72.36</v>
      </c>
      <c r="E60" s="9">
        <v>71.37</v>
      </c>
      <c r="F60" s="9">
        <v>70.38</v>
      </c>
      <c r="G60" s="9">
        <v>69.39</v>
      </c>
      <c r="H60" s="127">
        <v>64.42</v>
      </c>
      <c r="I60" s="127">
        <v>54.52</v>
      </c>
      <c r="J60" s="127">
        <v>44.8</v>
      </c>
      <c r="K60" s="127">
        <v>35.26</v>
      </c>
      <c r="L60" s="127">
        <v>26.19</v>
      </c>
      <c r="M60" s="127">
        <v>18.440000000000001</v>
      </c>
      <c r="N60" s="127">
        <v>12.24</v>
      </c>
      <c r="O60" s="127">
        <v>6.83</v>
      </c>
    </row>
  </sheetData>
  <customSheetViews>
    <customSheetView guid="{B06E6DA8-40C0-4A6B-8E26-0EA41354D800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1"/>
      <headerFooter alignWithMargins="0"/>
    </customSheetView>
    <customSheetView guid="{5C8BCE4F-98AD-4B33-BF62-5E40FD01FC56}">
      <selection activeCell="M1" sqref="M1"/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2"/>
      <headerFooter alignWithMargins="0"/>
    </customSheetView>
    <customSheetView guid="{93AA3BF1-B70A-48EF-92C1-913FAAF7349E}">
      <pageMargins left="0.78740157480314965" right="0.78740157480314965" top="0.98425196850393704" bottom="1.0629921259842521" header="0.51181102362204722" footer="0"/>
      <printOptions horizontalCentered="1"/>
      <pageSetup paperSize="9" orientation="portrait" verticalDpi="300" r:id="rId3"/>
      <headerFooter alignWithMargins="0"/>
    </customSheetView>
  </customSheetViews>
  <mergeCells count="5">
    <mergeCell ref="A2:A3"/>
    <mergeCell ref="B3:O3"/>
    <mergeCell ref="A4:O4"/>
    <mergeCell ref="A23:O23"/>
    <mergeCell ref="A42:O42"/>
  </mergeCells>
  <printOptions horizontalCentered="1"/>
  <pageMargins left="0.78740157480314965" right="0.78740157480314965" top="0.98425196850393704" bottom="1.0629921259842521" header="0.51181102362204722" footer="0.51181102362204722"/>
  <pageSetup paperSize="9" orientation="portrait" verticalDpi="300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Table of Contents</vt:lpstr>
      <vt:lpstr>A_6_1_1</vt:lpstr>
      <vt:lpstr>A_6_1_2</vt:lpstr>
      <vt:lpstr>A_6_1_3</vt:lpstr>
      <vt:lpstr>A_6_1_4</vt:lpstr>
      <vt:lpstr>A_6_1_5</vt:lpstr>
      <vt:lpstr>A_6_1_6</vt:lpstr>
      <vt:lpstr>A_6_1_7</vt:lpstr>
      <vt:lpstr>A_6_1_8</vt:lpstr>
      <vt:lpstr>A_6_1_9</vt:lpstr>
      <vt:lpstr>A_6_1_10</vt:lpstr>
      <vt:lpstr>A_6_1_11</vt:lpstr>
      <vt:lpstr>A_6_1_12</vt:lpstr>
      <vt:lpstr>A_6_1_13</vt:lpstr>
      <vt:lpstr>A_6_1_14</vt:lpstr>
      <vt:lpstr>A_6_1_15</vt:lpstr>
      <vt:lpstr>A_6_1_16</vt:lpstr>
      <vt:lpstr>A_6_1_17</vt:lpstr>
      <vt:lpstr>A_6_1_18</vt:lpstr>
      <vt:lpstr>A_6_1_19</vt:lpstr>
      <vt:lpstr>A_6_1_20</vt:lpstr>
      <vt:lpstr>A_6_1_21</vt:lpstr>
      <vt:lpstr>A_6_1_22</vt:lpstr>
      <vt:lpstr>A_6_1_23</vt:lpstr>
      <vt:lpstr>A_6_1_24</vt:lpstr>
    </vt:vector>
  </TitlesOfParts>
  <Company>Központi Statisztikai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Hilbert Lászlóné</dc:creator>
  <cp:lastModifiedBy>Branyiczkiné Géczy Gabriella</cp:lastModifiedBy>
  <cp:lastPrinted>2022-08-24T08:42:41Z</cp:lastPrinted>
  <dcterms:created xsi:type="dcterms:W3CDTF">2010-12-01T06:45:01Z</dcterms:created>
  <dcterms:modified xsi:type="dcterms:W3CDTF">2022-12-19T11:30:16Z</dcterms:modified>
</cp:coreProperties>
</file>